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3036" windowWidth="12288" windowHeight="8232" activeTab="0"/>
  </bookViews>
  <sheets>
    <sheet name="Sheet1" sheetId="1" r:id="rId1"/>
    <sheet name="Sheet3" sheetId="2" r:id="rId2"/>
    <sheet name="Ronda" sheetId="3" r:id="rId3"/>
  </sheets>
  <definedNames/>
  <calcPr fullCalcOnLoad="1"/>
</workbook>
</file>

<file path=xl/sharedStrings.xml><?xml version="1.0" encoding="utf-8"?>
<sst xmlns="http://schemas.openxmlformats.org/spreadsheetml/2006/main" count="1149" uniqueCount="414">
  <si>
    <t>Farm_Number</t>
  </si>
  <si>
    <t>Primary_Parcel</t>
  </si>
  <si>
    <t>Township</t>
  </si>
  <si>
    <t>Sale_Date</t>
  </si>
  <si>
    <t>Assessed</t>
  </si>
  <si>
    <t>Sale_Price</t>
  </si>
  <si>
    <t>Acres</t>
  </si>
  <si>
    <t>Price_Acre</t>
  </si>
  <si>
    <t>Avg_CSR</t>
  </si>
  <si>
    <t>Total CSR</t>
  </si>
  <si>
    <t>Price_CSR</t>
  </si>
  <si>
    <t>Buyer</t>
  </si>
  <si>
    <t>Seller</t>
  </si>
  <si>
    <t>D/C</t>
  </si>
  <si>
    <t>BK_PG</t>
  </si>
  <si>
    <t>Comment</t>
  </si>
  <si>
    <t>Grenn Bay</t>
  </si>
  <si>
    <t>Denny Halls LLC</t>
  </si>
  <si>
    <t>Kimball, Joseph</t>
  </si>
  <si>
    <t>D</t>
  </si>
  <si>
    <t>2022/95</t>
  </si>
  <si>
    <t>Improved</t>
  </si>
  <si>
    <t>Adjoining</t>
  </si>
  <si>
    <t>100 Ac or Less</t>
  </si>
  <si>
    <t>Osceola</t>
  </si>
  <si>
    <t>Brown, Shawn</t>
  </si>
  <si>
    <t>Traxler, Michael</t>
  </si>
  <si>
    <t>2022/115</t>
  </si>
  <si>
    <t>Franklin</t>
  </si>
  <si>
    <t>Mueller, Dustin</t>
  </si>
  <si>
    <t>Olney, Toni</t>
  </si>
  <si>
    <t>2022/163</t>
  </si>
  <si>
    <t xml:space="preserve">MH (2008), Fireplace, 2 Car Det Gar &amp; 11 Outbldgs </t>
  </si>
  <si>
    <t>Doyle</t>
  </si>
  <si>
    <t>Kruger, Kurt</t>
  </si>
  <si>
    <t>AJS Farms LLC</t>
  </si>
  <si>
    <t>2022/188</t>
  </si>
  <si>
    <t>Fremont</t>
  </si>
  <si>
    <t>Bassett, Ashley</t>
  </si>
  <si>
    <t>Knight, Gary</t>
  </si>
  <si>
    <t>2022/193</t>
  </si>
  <si>
    <t>Madison</t>
  </si>
  <si>
    <t>Lorinez, Jamie</t>
  </si>
  <si>
    <t>Ellis, Gregory</t>
  </si>
  <si>
    <t>2022/212</t>
  </si>
  <si>
    <t>C</t>
  </si>
  <si>
    <t>Jackson</t>
  </si>
  <si>
    <t>Wright, Cody</t>
  </si>
  <si>
    <t>Ocall, Carol</t>
  </si>
  <si>
    <t>2022/216</t>
  </si>
  <si>
    <t>2 Bins &amp; Pole Bldgs</t>
  </si>
  <si>
    <t>Jackson, Andrew</t>
  </si>
  <si>
    <t>Liberty</t>
  </si>
  <si>
    <t>Bollinger, Alan</t>
  </si>
  <si>
    <t>Ruttin &amp; Struttin Outfitters</t>
  </si>
  <si>
    <t>2022/226</t>
  </si>
  <si>
    <t>Cabin (2005) 288' No water or elec &amp; 2 Outbldgs</t>
  </si>
  <si>
    <t>Saxton, Gregory</t>
  </si>
  <si>
    <t>McHose, Deborah</t>
  </si>
  <si>
    <t>2022/261</t>
  </si>
  <si>
    <t>1.5s1/2B Fr (1940) 2 Car Det Gar &amp; 8 Outbldgs</t>
  </si>
  <si>
    <t>Green Bay</t>
  </si>
  <si>
    <t>Harvey, Steven</t>
  </si>
  <si>
    <t>2022/146</t>
  </si>
  <si>
    <t>Troy</t>
  </si>
  <si>
    <t>Halls, Teddy</t>
  </si>
  <si>
    <t>Chatfield, Karen</t>
  </si>
  <si>
    <t>2022/268</t>
  </si>
  <si>
    <t>Castle, Randy</t>
  </si>
  <si>
    <t>2022/154</t>
  </si>
  <si>
    <t>Hansen, Chad</t>
  </si>
  <si>
    <t>Pett, George</t>
  </si>
  <si>
    <t>2022/287</t>
  </si>
  <si>
    <t>1sB Fr (2006) &amp; 2 outbldgs</t>
  </si>
  <si>
    <t>Osceola/Fremont</t>
  </si>
  <si>
    <t>Nervig, Michael</t>
  </si>
  <si>
    <t>Teamwork Ranch</t>
  </si>
  <si>
    <t>2022/272</t>
  </si>
  <si>
    <t>Thompson, Steven</t>
  </si>
  <si>
    <t>2022/276</t>
  </si>
  <si>
    <t>Maverick Land &amp; Cattle Co</t>
  </si>
  <si>
    <t>2022/303</t>
  </si>
  <si>
    <t>Knox</t>
  </si>
  <si>
    <t>Snyder, Edwin</t>
  </si>
  <si>
    <t xml:space="preserve">England, John </t>
  </si>
  <si>
    <t>2022/310</t>
  </si>
  <si>
    <t xml:space="preserve">JSP Investments </t>
  </si>
  <si>
    <t>Wallace, Fredrick</t>
  </si>
  <si>
    <t>2022/315</t>
  </si>
  <si>
    <t>Davis, Michael</t>
  </si>
  <si>
    <t>Martin, Mellisa</t>
  </si>
  <si>
    <t>2022/332</t>
  </si>
  <si>
    <t>1sB Fr (1998) Bsmt Fin 1520'; 2 Car Att Gar &amp; 8 Outbldgs</t>
  </si>
  <si>
    <t>McDonald, John</t>
  </si>
  <si>
    <t>Shea, Adelaide</t>
  </si>
  <si>
    <t>2022/360</t>
  </si>
  <si>
    <t>Gilbert, Gregory</t>
  </si>
  <si>
    <t>2022/364</t>
  </si>
  <si>
    <t>Phillips, Alan</t>
  </si>
  <si>
    <t>Edel, Brent</t>
  </si>
  <si>
    <t>2022/378</t>
  </si>
  <si>
    <t>Baker, Jeffrey</t>
  </si>
  <si>
    <t>Reynolds, Steven</t>
  </si>
  <si>
    <t>2022/388</t>
  </si>
  <si>
    <t>Stahlbaum, Jeff</t>
  </si>
  <si>
    <t>Mumaw, Lynndon</t>
  </si>
  <si>
    <t>SA Farms LLC</t>
  </si>
  <si>
    <t>Southern Iowa Whitetail</t>
  </si>
  <si>
    <t>2022/402</t>
  </si>
  <si>
    <t>Utility Building</t>
  </si>
  <si>
    <t>Keim, Edward</t>
  </si>
  <si>
    <t>Hochstetler, Christy</t>
  </si>
  <si>
    <t>2022/406</t>
  </si>
  <si>
    <t>1s Fr (2018) &amp; 2 Outbuildings</t>
  </si>
  <si>
    <t>M3 Farms LLC</t>
  </si>
  <si>
    <t>Quad J Ranch LLC</t>
  </si>
  <si>
    <t>2022/411</t>
  </si>
  <si>
    <t>1s Fr (1993) 2 Car Det Gar &amp; 3 Outbuildings</t>
  </si>
  <si>
    <t>Campbell, Dale</t>
  </si>
  <si>
    <t>Gaskill, Jerrod</t>
  </si>
  <si>
    <t>2022/414</t>
  </si>
  <si>
    <t>9.96 Ac in Forest Reserve</t>
  </si>
  <si>
    <t>Giboo, James</t>
  </si>
  <si>
    <t>2022/422</t>
  </si>
  <si>
    <t>Crews, Roger</t>
  </si>
  <si>
    <t>Miller, Ronald</t>
  </si>
  <si>
    <t>2022/419</t>
  </si>
  <si>
    <t>1.5s Fr (1910) 1 Car Det Gar &amp; 5 Outbuildings</t>
  </si>
  <si>
    <t>Osceola Corp</t>
  </si>
  <si>
    <t>PRKG 1987 LLC</t>
  </si>
  <si>
    <t>McCuddin Farm LLC</t>
  </si>
  <si>
    <t>2022/410</t>
  </si>
  <si>
    <t>1s Fr (1930) &amp; 7 Outbuildings</t>
  </si>
  <si>
    <t xml:space="preserve">Boles, Eric </t>
  </si>
  <si>
    <t>Reasoner, Dwain</t>
  </si>
  <si>
    <t>2022/464</t>
  </si>
  <si>
    <t>Jackson, Mike</t>
  </si>
  <si>
    <t>Jackson, Betty Estate</t>
  </si>
  <si>
    <t>2022/432</t>
  </si>
  <si>
    <t>2s Fr (1910) 2 Car Det Gar &amp; 8 Outbuildings</t>
  </si>
  <si>
    <t>Dutch Ridge LLC</t>
  </si>
  <si>
    <t>JDA Farms LLP</t>
  </si>
  <si>
    <t>2022/493</t>
  </si>
  <si>
    <t>Moore, Jeffery</t>
  </si>
  <si>
    <t>2022/495</t>
  </si>
  <si>
    <t>Cook, Roger</t>
  </si>
  <si>
    <t>Gonseth, Pennie</t>
  </si>
  <si>
    <t>2021/2356</t>
  </si>
  <si>
    <t>Wash/Madison</t>
  </si>
  <si>
    <t>Japeklo Farms LLC</t>
  </si>
  <si>
    <t>2022/562</t>
  </si>
  <si>
    <t>Karthan, James</t>
  </si>
  <si>
    <t>GTG Partners</t>
  </si>
  <si>
    <t>2022/580</t>
  </si>
  <si>
    <t>Halls, Justin</t>
  </si>
  <si>
    <t>2022/581</t>
  </si>
  <si>
    <t>Wink, Douglas</t>
  </si>
  <si>
    <t>2022-0598</t>
  </si>
  <si>
    <t>1sFr Slab (2007) 2 Car Att Gar &amp; 1 Outbldg</t>
  </si>
  <si>
    <t xml:space="preserve">Osceola </t>
  </si>
  <si>
    <t>Hoffman, Scott</t>
  </si>
  <si>
    <t>2022/617</t>
  </si>
  <si>
    <t>35.04 Ac Forest Reserve</t>
  </si>
  <si>
    <t>Washington</t>
  </si>
  <si>
    <t>Welch, David</t>
  </si>
  <si>
    <t>41 Degree Holdings LLC</t>
  </si>
  <si>
    <t>2022/641</t>
  </si>
  <si>
    <t>Reorganization</t>
  </si>
  <si>
    <t>37.58 Ac Forest Reserve</t>
  </si>
  <si>
    <t>Helgeland, Dale</t>
  </si>
  <si>
    <t>IPE1031 REV400 LLC</t>
  </si>
  <si>
    <t>2022-0657</t>
  </si>
  <si>
    <t>Frankling</t>
  </si>
  <si>
    <t>Shay, Maurice</t>
  </si>
  <si>
    <t>2022/629</t>
  </si>
  <si>
    <t>41.07 Ac Forest Reserve</t>
  </si>
  <si>
    <t>IA Natural Heritage Foundation</t>
  </si>
  <si>
    <t>2022/706</t>
  </si>
  <si>
    <t>IA Dept Natural Resources</t>
  </si>
  <si>
    <t>Coffman, Jeffrey</t>
  </si>
  <si>
    <t>2022/694</t>
  </si>
  <si>
    <t>Bennett, Larkin</t>
  </si>
  <si>
    <t>2022-0719</t>
  </si>
  <si>
    <t>Frank/Green Bay</t>
  </si>
  <si>
    <t>Lulu Farms LLC</t>
  </si>
  <si>
    <t>Double H Acreage LLC</t>
  </si>
  <si>
    <t>2022/721</t>
  </si>
  <si>
    <t>3 Bins &amp; Bldg &amp; 88.76 Ac Forest Reserve</t>
  </si>
  <si>
    <t>Baker, Scott</t>
  </si>
  <si>
    <t>Smith, Dennis etal</t>
  </si>
  <si>
    <t>2022-0762</t>
  </si>
  <si>
    <t>2 Steel Bins</t>
  </si>
  <si>
    <t>Esche, Jonathan</t>
  </si>
  <si>
    <t>Williams, Donald</t>
  </si>
  <si>
    <t>2022-0773</t>
  </si>
  <si>
    <t>Kliegl, Brad</t>
  </si>
  <si>
    <t>Farris Family Farms</t>
  </si>
  <si>
    <t>2022-0768</t>
  </si>
  <si>
    <t>1sB Fr (1978) Bsmt Fin 772', Fireplace, 3 Car Att Gar, 2 Car Det Gar &amp; 2 Outbldg</t>
  </si>
  <si>
    <t>Central Iowa Power</t>
  </si>
  <si>
    <t>Flaherty, June</t>
  </si>
  <si>
    <t>2022/0809</t>
  </si>
  <si>
    <t>Patterson, Brandon</t>
  </si>
  <si>
    <t>Patterson, Michael</t>
  </si>
  <si>
    <t>2022-0850</t>
  </si>
  <si>
    <t>1sB Fr (1930) 1 Car Bsmt Gar &amp; 8 Outbuildings</t>
  </si>
  <si>
    <t>Finch, Aaron</t>
  </si>
  <si>
    <t>JAEKLO Farms LLC</t>
  </si>
  <si>
    <t>2022/830</t>
  </si>
  <si>
    <t>James, Paul</t>
  </si>
  <si>
    <t>2022/838</t>
  </si>
  <si>
    <t>Lorincz, Jamie</t>
  </si>
  <si>
    <t>Lorincz, Heath</t>
  </si>
  <si>
    <t>2022/0840</t>
  </si>
  <si>
    <t>Thorn, Jason</t>
  </si>
  <si>
    <t>Bair, James</t>
  </si>
  <si>
    <t>2022/843</t>
  </si>
  <si>
    <t>2sFr (1920) Fireplace, 2 Car Det Gar &amp; 13 Outbldgs</t>
  </si>
  <si>
    <t>Sullivan, James</t>
  </si>
  <si>
    <t>Red Barn Family Farms</t>
  </si>
  <si>
    <t>2022/0847</t>
  </si>
  <si>
    <t>Patterson, Thomas</t>
  </si>
  <si>
    <t>2022/851</t>
  </si>
  <si>
    <t>Massoth, Andrew</t>
  </si>
  <si>
    <t>2022/0879</t>
  </si>
  <si>
    <t>Davis, Andrew</t>
  </si>
  <si>
    <t>2022/905</t>
  </si>
  <si>
    <t>1sB Fr (1935) Bsmt Fin 768'&amp; 2 Car Att Gar &amp; 4 Outbldgs</t>
  </si>
  <si>
    <t xml:space="preserve">Baggett, John </t>
  </si>
  <si>
    <t>Patton, Lisa</t>
  </si>
  <si>
    <t>2022/896</t>
  </si>
  <si>
    <t>Entrust Group Inc FBO John Baggett</t>
  </si>
  <si>
    <t>2022/894</t>
  </si>
  <si>
    <t>3 Outbuildings</t>
  </si>
  <si>
    <t>Bingaman Land &amp; Cattle</t>
  </si>
  <si>
    <t>Bergkamp Land &amp; Cattle</t>
  </si>
  <si>
    <t>2022/919</t>
  </si>
  <si>
    <t>Woodburn</t>
  </si>
  <si>
    <t>McAtee, Nathan</t>
  </si>
  <si>
    <t>Nixon, Robert</t>
  </si>
  <si>
    <t>2022/976</t>
  </si>
  <si>
    <t>Ward</t>
  </si>
  <si>
    <t>Pontier, Arthur</t>
  </si>
  <si>
    <t>Pontier, Lu Ella</t>
  </si>
  <si>
    <t>2022/979</t>
  </si>
  <si>
    <t>1sB Fr (1974) Fireplace; 2 Car Att Gar &amp; 2 Pole Bldgs</t>
  </si>
  <si>
    <t>Harrell, Robert</t>
  </si>
  <si>
    <t xml:space="preserve">James Paul </t>
  </si>
  <si>
    <t>2022/993</t>
  </si>
  <si>
    <t>Bolterstein, Alex</t>
  </si>
  <si>
    <t>2022/899</t>
  </si>
  <si>
    <t>Baron, Robert</t>
  </si>
  <si>
    <t>Halls, James</t>
  </si>
  <si>
    <t>2022/987</t>
  </si>
  <si>
    <t>Vesta Village</t>
  </si>
  <si>
    <t>CCDC</t>
  </si>
  <si>
    <t>2022/950</t>
  </si>
  <si>
    <t>Split</t>
  </si>
  <si>
    <t>Waters, David</t>
  </si>
  <si>
    <t>GSW Holdings LLC</t>
  </si>
  <si>
    <t>2022/1008</t>
  </si>
  <si>
    <t>Jackson/ WBCCA</t>
  </si>
  <si>
    <t xml:space="preserve">Nixon, Robert </t>
  </si>
  <si>
    <t>Horton, Dustin</t>
  </si>
  <si>
    <t>2022/1093</t>
  </si>
  <si>
    <t>1sB Fr (1977) &amp; 3 Outbuildings</t>
  </si>
  <si>
    <t>Homes, Danny</t>
  </si>
  <si>
    <t>2022/1102</t>
  </si>
  <si>
    <t>JSP Farm</t>
  </si>
  <si>
    <t>West, Eddie</t>
  </si>
  <si>
    <t>2022/1082</t>
  </si>
  <si>
    <t>Borntreger, Henry</t>
  </si>
  <si>
    <t>Harrison, Donavon</t>
  </si>
  <si>
    <t>2022/1131</t>
  </si>
  <si>
    <t>Rosener Farms Inc</t>
  </si>
  <si>
    <t>Iowa Health Foundation</t>
  </si>
  <si>
    <t>2022/1186</t>
  </si>
  <si>
    <t>Desmond Farms LLC</t>
  </si>
  <si>
    <t>LJC Ranch LLC</t>
  </si>
  <si>
    <t>2022/1327</t>
  </si>
  <si>
    <t>Desmond, Dennis</t>
  </si>
  <si>
    <t>2022/1328</t>
  </si>
  <si>
    <t>Sheesley, David</t>
  </si>
  <si>
    <t>2022/1355</t>
  </si>
  <si>
    <t>Husk, Jeremy</t>
  </si>
  <si>
    <t xml:space="preserve">Carroll, Carolyn </t>
  </si>
  <si>
    <t>2022-1150</t>
  </si>
  <si>
    <t>1s Berm (1979), Shed &amp; Pole Bldg</t>
  </si>
  <si>
    <t>Henrichs, Michael</t>
  </si>
  <si>
    <t>Miller, Peter</t>
  </si>
  <si>
    <t>2022-1212</t>
  </si>
  <si>
    <t>Price also includes DOV 2022-1214</t>
  </si>
  <si>
    <t>Taylor, Allen</t>
  </si>
  <si>
    <t>2022-1341</t>
  </si>
  <si>
    <t>Family</t>
  </si>
  <si>
    <t>CRE Holdings LLLP</t>
  </si>
  <si>
    <t>Zinchenko, Yevgenly</t>
  </si>
  <si>
    <t>2022-1220</t>
  </si>
  <si>
    <t>Truck Wash &amp; 2s Fr (1940) &amp; Includes a Commercial Parcel</t>
  </si>
  <si>
    <t>Creveling, Robert Estate</t>
  </si>
  <si>
    <t>2022/1551</t>
  </si>
  <si>
    <t>12051/12176</t>
  </si>
  <si>
    <t>Oscseola Corp</t>
  </si>
  <si>
    <t>United Farmers Cooperative</t>
  </si>
  <si>
    <t>BN Rail 33 LLC</t>
  </si>
  <si>
    <t>2022/1536</t>
  </si>
  <si>
    <t>$8,570 per Ac</t>
  </si>
  <si>
    <t>Less then 100</t>
  </si>
  <si>
    <t>Lots</t>
  </si>
  <si>
    <t>$5,695 per Ac</t>
  </si>
  <si>
    <t>$5,000 per Ac</t>
  </si>
  <si>
    <t>$5,714 per Ac</t>
  </si>
  <si>
    <t>Mast, Levi Jr</t>
  </si>
  <si>
    <t>Hribal, Charles</t>
  </si>
  <si>
    <t>2022/1503</t>
  </si>
  <si>
    <t>Strassman, David</t>
  </si>
  <si>
    <t>2022-1529</t>
  </si>
  <si>
    <t>1sB Fr (1971) 1 Car Bsmt Gar &amp; 1 Car Det Gar</t>
  </si>
  <si>
    <t>Moraine, Abigail</t>
  </si>
  <si>
    <t>Garner, Levi</t>
  </si>
  <si>
    <t>2022-1545</t>
  </si>
  <si>
    <t>MH/Bsmt (1999) Fireplace, 1 Car Carport &amp; Shed</t>
  </si>
  <si>
    <t>Brown, Allen</t>
  </si>
  <si>
    <t>2022/1564</t>
  </si>
  <si>
    <t>Borwig, Christoper</t>
  </si>
  <si>
    <t>2022/1591</t>
  </si>
  <si>
    <t xml:space="preserve">Bauman, Donald </t>
  </si>
  <si>
    <t>Holzmueller, John</t>
  </si>
  <si>
    <t>2022/1630</t>
  </si>
  <si>
    <t>40 Ac in Forest Res</t>
  </si>
  <si>
    <t>Pontier Farms LLC</t>
  </si>
  <si>
    <t>Pontier, Lu Ella Estate</t>
  </si>
  <si>
    <t>2022/1636</t>
  </si>
  <si>
    <t>Baumhover, Marcia</t>
  </si>
  <si>
    <t>2022/1684</t>
  </si>
  <si>
    <t>Woosley, Nathan</t>
  </si>
  <si>
    <t>2022/1792</t>
  </si>
  <si>
    <t>Brickson, Bradley</t>
  </si>
  <si>
    <t>Cresta, Dominic</t>
  </si>
  <si>
    <t>2022-1760</t>
  </si>
  <si>
    <t>1s A 1/2B Fr (1920), 2 Car Att Gar &amp; 6 Outbuildings</t>
  </si>
  <si>
    <t>Van Bergen, Fredrick</t>
  </si>
  <si>
    <t>2022/1839</t>
  </si>
  <si>
    <t>Holtzbauer, James</t>
  </si>
  <si>
    <t>Patterson, Tyler</t>
  </si>
  <si>
    <t>2022/1346</t>
  </si>
  <si>
    <t>Neuhaus, Todd</t>
  </si>
  <si>
    <t>2022/1695</t>
  </si>
  <si>
    <t>House burned &amp; removed for 2023 &amp; 8 Outbuildings</t>
  </si>
  <si>
    <t>Meador, Naomi</t>
  </si>
  <si>
    <t>2022/1488</t>
  </si>
  <si>
    <t>Crawford, Chad</t>
  </si>
  <si>
    <t>Crawford, Effie</t>
  </si>
  <si>
    <t>2022/1720</t>
  </si>
  <si>
    <t>28.9 Ac in Forest Res &amp; Family</t>
  </si>
  <si>
    <t>Crawford, Dustin</t>
  </si>
  <si>
    <t>2022/1722</t>
  </si>
  <si>
    <t>38.9 Ac in Forest Res &amp; Family</t>
  </si>
  <si>
    <t>Mateer, Brian</t>
  </si>
  <si>
    <t>2022/1821</t>
  </si>
  <si>
    <t>M &amp; B Investment LLC</t>
  </si>
  <si>
    <t>Carroll, Dorothy</t>
  </si>
  <si>
    <t>2022/1845</t>
  </si>
  <si>
    <t>Beck, Daniel</t>
  </si>
  <si>
    <t xml:space="preserve">Kelso, Kenlyn </t>
  </si>
  <si>
    <t>2022-1698</t>
  </si>
  <si>
    <t>1sA B Fr (1920), 2 Car Att Gar &amp; 6 Outbuildings</t>
  </si>
  <si>
    <t>Noble, Marcia</t>
  </si>
  <si>
    <t>2022/1834</t>
  </si>
  <si>
    <t>Pole Building</t>
  </si>
  <si>
    <t>Miller, Joseph</t>
  </si>
  <si>
    <t>Dick, Myrna</t>
  </si>
  <si>
    <t>2022/1862</t>
  </si>
  <si>
    <t>Roe, Andrew</t>
  </si>
  <si>
    <t>Cooper, Marjorie</t>
  </si>
  <si>
    <t>2022/1596</t>
  </si>
  <si>
    <t>MR2D LLC</t>
  </si>
  <si>
    <t>Kirk, Douglas</t>
  </si>
  <si>
    <t>2022-1731</t>
  </si>
  <si>
    <t>Crosser, Colby</t>
  </si>
  <si>
    <t>Sage, Richard</t>
  </si>
  <si>
    <t>2022-1794</t>
  </si>
  <si>
    <t>1sB Fr (2001), Walk Out Bsmt w/Fin 1325' &amp; 2 Car Att Gar</t>
  </si>
  <si>
    <t>Iowa Select Farms</t>
  </si>
  <si>
    <t>Schultes, Larry</t>
  </si>
  <si>
    <t>2022-1840</t>
  </si>
  <si>
    <t>Big Valley Farms LLC</t>
  </si>
  <si>
    <t>Iowa Select Farms LLLP</t>
  </si>
  <si>
    <t>2022/1877</t>
  </si>
  <si>
    <t>Gestation &amp; Farrowing Barns</t>
  </si>
  <si>
    <t>Robins, Trevor</t>
  </si>
  <si>
    <t>2022/1865</t>
  </si>
  <si>
    <t>Redman, Jordan</t>
  </si>
  <si>
    <t xml:space="preserve">Waller, Bonita </t>
  </si>
  <si>
    <t>2022/1935</t>
  </si>
  <si>
    <t>Kenoyer &amp; Associates LLC</t>
  </si>
  <si>
    <t>Borntreger, Chris</t>
  </si>
  <si>
    <t>2022/1916</t>
  </si>
  <si>
    <t>Promise Land Co</t>
  </si>
  <si>
    <t>2022/1891</t>
  </si>
  <si>
    <t>Tonderum, Carol</t>
  </si>
  <si>
    <t>Schultz, Michael</t>
  </si>
  <si>
    <t>2022-1909</t>
  </si>
  <si>
    <t>1s Fr (2005) &amp; 2 Car Det Gar</t>
  </si>
  <si>
    <t>Madison, Kevin</t>
  </si>
  <si>
    <t>Price, Marian Estate</t>
  </si>
  <si>
    <t>2022-1954</t>
  </si>
  <si>
    <t>1s 3/4B Fr (1968), 1 Car Att Gar &amp; 7 Outbuildings</t>
  </si>
  <si>
    <t>Baumjover, Marcia</t>
  </si>
  <si>
    <t>Mitchell, Scott</t>
  </si>
  <si>
    <t>2022/1908</t>
  </si>
  <si>
    <t>Ramos, Lindsay</t>
  </si>
  <si>
    <t>Dodds, Christopher</t>
  </si>
  <si>
    <t>2022/1886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</si>
</sst>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ddd\,\ mmmm\ 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42" applyNumberFormat="1" applyFont="1" applyAlignment="1">
      <alignment horizontal="center"/>
    </xf>
    <xf numFmtId="4" fontId="2" fillId="0" borderId="0" xfId="42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6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99" sqref="D99"/>
    </sheetView>
  </sheetViews>
  <sheetFormatPr defaultColWidth="9.140625" defaultRowHeight="15"/>
  <cols>
    <col min="1" max="1" width="14.00390625" style="8" bestFit="1" customWidth="1"/>
    <col min="2" max="2" width="15.140625" style="8" bestFit="1" customWidth="1"/>
    <col min="3" max="3" width="16.57421875" style="8" bestFit="1" customWidth="1"/>
    <col min="4" max="4" width="17.8515625" style="10" bestFit="1" customWidth="1"/>
    <col min="5" max="5" width="9.140625" style="11" bestFit="1" customWidth="1"/>
    <col min="6" max="6" width="10.8515625" style="11" bestFit="1" customWidth="1"/>
    <col min="7" max="7" width="11.00390625" style="8" bestFit="1" customWidth="1"/>
    <col min="8" max="8" width="10.8515625" style="11" bestFit="1" customWidth="1"/>
    <col min="9" max="9" width="9.28125" style="8" bestFit="1" customWidth="1"/>
    <col min="10" max="10" width="10.00390625" style="11" bestFit="1" customWidth="1"/>
    <col min="11" max="11" width="10.57421875" style="13" bestFit="1" customWidth="1"/>
    <col min="12" max="12" width="32.57421875" style="9" bestFit="1" customWidth="1"/>
    <col min="13" max="13" width="29.00390625" style="9" bestFit="1" customWidth="1"/>
    <col min="14" max="14" width="4.140625" style="8" bestFit="1" customWidth="1"/>
    <col min="15" max="15" width="9.8515625" style="8" bestFit="1" customWidth="1"/>
    <col min="16" max="16" width="70.00390625" style="8" bestFit="1" customWidth="1"/>
  </cols>
  <sheetData>
    <row r="1" spans="1:16" s="8" customFormat="1" ht="14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1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4.25">
      <c r="A2" s="8">
        <v>22106</v>
      </c>
      <c r="B2" s="8">
        <v>431</v>
      </c>
      <c r="C2" s="8" t="s">
        <v>61</v>
      </c>
      <c r="D2" s="10">
        <v>44881</v>
      </c>
      <c r="E2" s="11">
        <v>108810</v>
      </c>
      <c r="F2" s="11">
        <v>1620000</v>
      </c>
      <c r="G2" s="8">
        <v>282.61</v>
      </c>
      <c r="H2" s="11">
        <v>5732</v>
      </c>
      <c r="I2" s="8">
        <v>29</v>
      </c>
      <c r="J2" s="11">
        <f aca="true" t="shared" si="0" ref="J2:J22">SUM(I2*G2)</f>
        <v>8195.69</v>
      </c>
      <c r="K2" s="13">
        <f aca="true" t="shared" si="1" ref="K2:K22">SUM(F2/J2)</f>
        <v>197.6648701939678</v>
      </c>
      <c r="L2" s="9" t="s">
        <v>360</v>
      </c>
      <c r="M2" s="9" t="s">
        <v>367</v>
      </c>
      <c r="N2" s="8" t="s">
        <v>19</v>
      </c>
      <c r="O2" s="8" t="s">
        <v>368</v>
      </c>
      <c r="P2" s="8" t="s">
        <v>369</v>
      </c>
    </row>
    <row r="3" spans="1:16" ht="14.25">
      <c r="A3" s="8">
        <v>22049</v>
      </c>
      <c r="B3" s="8">
        <v>8597</v>
      </c>
      <c r="C3" s="8" t="s">
        <v>183</v>
      </c>
      <c r="D3" s="10">
        <v>44673</v>
      </c>
      <c r="E3" s="11">
        <v>107140</v>
      </c>
      <c r="F3" s="11">
        <v>1546125</v>
      </c>
      <c r="G3" s="8">
        <v>280.65</v>
      </c>
      <c r="H3" s="11">
        <v>5509</v>
      </c>
      <c r="I3" s="8">
        <v>31</v>
      </c>
      <c r="J3" s="11">
        <f t="shared" si="0"/>
        <v>8700.15</v>
      </c>
      <c r="K3" s="13">
        <f t="shared" si="1"/>
        <v>177.71245323356496</v>
      </c>
      <c r="L3" s="9" t="s">
        <v>184</v>
      </c>
      <c r="M3" s="9" t="s">
        <v>185</v>
      </c>
      <c r="N3" s="8" t="s">
        <v>19</v>
      </c>
      <c r="O3" s="8" t="s">
        <v>186</v>
      </c>
      <c r="P3" s="8" t="s">
        <v>187</v>
      </c>
    </row>
    <row r="4" spans="1:15" ht="14.25">
      <c r="A4" s="8">
        <v>22077</v>
      </c>
      <c r="B4" s="8">
        <v>9128</v>
      </c>
      <c r="C4" s="8" t="s">
        <v>82</v>
      </c>
      <c r="D4" s="10">
        <v>44753</v>
      </c>
      <c r="E4" s="11">
        <v>141390</v>
      </c>
      <c r="F4" s="11">
        <v>1388710</v>
      </c>
      <c r="G4" s="8">
        <v>292.36</v>
      </c>
      <c r="H4" s="11">
        <v>4750</v>
      </c>
      <c r="I4" s="8">
        <v>41</v>
      </c>
      <c r="J4" s="11">
        <f t="shared" si="0"/>
        <v>11986.76</v>
      </c>
      <c r="K4" s="13">
        <f t="shared" si="1"/>
        <v>115.85365853658536</v>
      </c>
      <c r="L4" s="9" t="s">
        <v>274</v>
      </c>
      <c r="M4" s="9" t="s">
        <v>275</v>
      </c>
      <c r="N4" s="8" t="s">
        <v>19</v>
      </c>
      <c r="O4" s="8" t="s">
        <v>276</v>
      </c>
    </row>
    <row r="5" spans="1:15" ht="14.25">
      <c r="A5" s="8">
        <v>22105</v>
      </c>
      <c r="B5" s="8">
        <v>9716</v>
      </c>
      <c r="C5" s="8" t="s">
        <v>61</v>
      </c>
      <c r="D5" s="10">
        <v>44894</v>
      </c>
      <c r="E5" s="11">
        <v>90080</v>
      </c>
      <c r="F5" s="11">
        <v>1335750</v>
      </c>
      <c r="G5" s="8">
        <v>205.5</v>
      </c>
      <c r="H5" s="11">
        <v>65000</v>
      </c>
      <c r="I5" s="8">
        <v>37</v>
      </c>
      <c r="J5" s="11">
        <f t="shared" si="0"/>
        <v>7603.5</v>
      </c>
      <c r="K5" s="13">
        <f t="shared" si="1"/>
        <v>175.67567567567568</v>
      </c>
      <c r="L5" s="9" t="s">
        <v>360</v>
      </c>
      <c r="M5" s="9" t="s">
        <v>361</v>
      </c>
      <c r="N5" s="8" t="s">
        <v>19</v>
      </c>
      <c r="O5" s="8" t="s">
        <v>362</v>
      </c>
    </row>
    <row r="6" spans="1:15" ht="14.25">
      <c r="A6" s="8">
        <v>22104</v>
      </c>
      <c r="B6" s="8">
        <v>10373</v>
      </c>
      <c r="C6" s="8" t="s">
        <v>16</v>
      </c>
      <c r="D6" s="10">
        <v>44879</v>
      </c>
      <c r="E6" s="11">
        <v>90160</v>
      </c>
      <c r="F6" s="11">
        <v>1111251</v>
      </c>
      <c r="G6" s="8">
        <v>126.75</v>
      </c>
      <c r="H6" s="11">
        <v>8767</v>
      </c>
      <c r="I6" s="8">
        <v>60</v>
      </c>
      <c r="J6" s="11">
        <f t="shared" si="0"/>
        <v>7605</v>
      </c>
      <c r="K6" s="13">
        <f t="shared" si="1"/>
        <v>146.12110453648916</v>
      </c>
      <c r="L6" s="9" t="s">
        <v>358</v>
      </c>
      <c r="M6" s="9" t="s">
        <v>68</v>
      </c>
      <c r="N6" s="8" t="s">
        <v>19</v>
      </c>
      <c r="O6" s="8" t="s">
        <v>359</v>
      </c>
    </row>
    <row r="7" spans="1:15" ht="14.25">
      <c r="A7" s="8">
        <v>22055</v>
      </c>
      <c r="B7" s="8">
        <v>5355</v>
      </c>
      <c r="C7" s="8" t="s">
        <v>41</v>
      </c>
      <c r="D7" s="10">
        <v>44680</v>
      </c>
      <c r="E7" s="11">
        <v>94930</v>
      </c>
      <c r="F7" s="11">
        <v>1018900</v>
      </c>
      <c r="G7" s="8">
        <v>205.82</v>
      </c>
      <c r="H7" s="11">
        <v>4950</v>
      </c>
      <c r="I7" s="8">
        <v>39</v>
      </c>
      <c r="J7" s="11">
        <f t="shared" si="0"/>
        <v>8026.98</v>
      </c>
      <c r="K7" s="13">
        <f t="shared" si="1"/>
        <v>126.93441368983105</v>
      </c>
      <c r="L7" s="9" t="s">
        <v>206</v>
      </c>
      <c r="M7" s="9" t="s">
        <v>207</v>
      </c>
      <c r="N7" s="8" t="s">
        <v>19</v>
      </c>
      <c r="O7" s="8" t="s">
        <v>208</v>
      </c>
    </row>
    <row r="8" spans="1:15" ht="14.25">
      <c r="A8" s="8">
        <v>22075</v>
      </c>
      <c r="B8" s="8">
        <v>10278</v>
      </c>
      <c r="C8" s="8" t="s">
        <v>61</v>
      </c>
      <c r="D8" s="10">
        <v>44741</v>
      </c>
      <c r="E8" s="11">
        <v>92610</v>
      </c>
      <c r="F8" s="11">
        <v>1008383</v>
      </c>
      <c r="G8" s="8">
        <v>118.89</v>
      </c>
      <c r="H8" s="11">
        <v>8482</v>
      </c>
      <c r="I8" s="8">
        <v>68</v>
      </c>
      <c r="J8" s="11">
        <f t="shared" si="0"/>
        <v>8084.52</v>
      </c>
      <c r="K8" s="13">
        <f t="shared" si="1"/>
        <v>124.73010147788612</v>
      </c>
      <c r="L8" s="9" t="s">
        <v>268</v>
      </c>
      <c r="M8" s="9" t="s">
        <v>269</v>
      </c>
      <c r="N8" s="8" t="s">
        <v>19</v>
      </c>
      <c r="O8" s="8" t="s">
        <v>270</v>
      </c>
    </row>
    <row r="9" spans="1:15" ht="14.25">
      <c r="A9" s="8">
        <v>22079</v>
      </c>
      <c r="B9" s="8">
        <v>10262</v>
      </c>
      <c r="C9" s="8" t="s">
        <v>61</v>
      </c>
      <c r="D9" s="10">
        <v>44778</v>
      </c>
      <c r="E9" s="11">
        <v>91200</v>
      </c>
      <c r="F9" s="11">
        <v>985105</v>
      </c>
      <c r="G9" s="8">
        <v>123.59</v>
      </c>
      <c r="H9" s="11">
        <v>7971</v>
      </c>
      <c r="I9" s="8">
        <v>62</v>
      </c>
      <c r="J9" s="11">
        <f t="shared" si="0"/>
        <v>7662.58</v>
      </c>
      <c r="K9" s="13">
        <f t="shared" si="1"/>
        <v>128.56048484975034</v>
      </c>
      <c r="L9" s="9" t="s">
        <v>280</v>
      </c>
      <c r="M9" s="9" t="s">
        <v>278</v>
      </c>
      <c r="N9" s="8" t="s">
        <v>19</v>
      </c>
      <c r="O9" s="8" t="s">
        <v>281</v>
      </c>
    </row>
    <row r="10" spans="1:15" ht="14.25">
      <c r="A10" s="8">
        <v>22119</v>
      </c>
      <c r="B10" s="8">
        <v>7140</v>
      </c>
      <c r="C10" s="8" t="s">
        <v>24</v>
      </c>
      <c r="D10" s="10">
        <v>44909</v>
      </c>
      <c r="E10" s="11">
        <v>80630</v>
      </c>
      <c r="F10" s="11">
        <v>984000</v>
      </c>
      <c r="G10" s="8">
        <v>153.75</v>
      </c>
      <c r="H10" s="11">
        <v>6400</v>
      </c>
      <c r="I10" s="8">
        <v>44</v>
      </c>
      <c r="J10" s="11">
        <f t="shared" si="0"/>
        <v>6765</v>
      </c>
      <c r="K10" s="13">
        <f t="shared" si="1"/>
        <v>145.45454545454547</v>
      </c>
      <c r="L10" s="9" t="s">
        <v>408</v>
      </c>
      <c r="M10" s="9" t="s">
        <v>409</v>
      </c>
      <c r="N10" s="8" t="s">
        <v>19</v>
      </c>
      <c r="O10" s="8" t="s">
        <v>410</v>
      </c>
    </row>
    <row r="11" spans="1:15" ht="14.25">
      <c r="A11" s="8">
        <v>22001</v>
      </c>
      <c r="B11" s="8">
        <v>10047</v>
      </c>
      <c r="C11" s="8" t="s">
        <v>16</v>
      </c>
      <c r="D11" s="10">
        <v>44568</v>
      </c>
      <c r="E11" s="11">
        <v>88870</v>
      </c>
      <c r="F11" s="11">
        <v>870000</v>
      </c>
      <c r="G11" s="8">
        <v>116</v>
      </c>
      <c r="H11" s="11">
        <v>7500</v>
      </c>
      <c r="I11" s="8">
        <v>65</v>
      </c>
      <c r="J11" s="11">
        <f t="shared" si="0"/>
        <v>7540</v>
      </c>
      <c r="K11" s="13">
        <f t="shared" si="1"/>
        <v>115.38461538461539</v>
      </c>
      <c r="L11" s="9" t="s">
        <v>17</v>
      </c>
      <c r="M11" s="9" t="s">
        <v>18</v>
      </c>
      <c r="N11" s="8" t="s">
        <v>19</v>
      </c>
      <c r="O11" s="8" t="s">
        <v>20</v>
      </c>
    </row>
    <row r="12" spans="1:15" ht="14.25">
      <c r="A12" s="8">
        <v>22046</v>
      </c>
      <c r="B12" s="8">
        <v>5575</v>
      </c>
      <c r="C12" s="8" t="s">
        <v>41</v>
      </c>
      <c r="D12" s="10">
        <v>44669</v>
      </c>
      <c r="E12" s="11">
        <v>92000</v>
      </c>
      <c r="F12" s="11">
        <v>850000</v>
      </c>
      <c r="G12" s="8">
        <v>227.11</v>
      </c>
      <c r="H12" s="11">
        <v>3743</v>
      </c>
      <c r="I12" s="8">
        <v>34</v>
      </c>
      <c r="J12" s="11">
        <f t="shared" si="0"/>
        <v>7721.740000000001</v>
      </c>
      <c r="K12" s="13">
        <f t="shared" si="1"/>
        <v>110.0788164325657</v>
      </c>
      <c r="L12" s="9" t="s">
        <v>178</v>
      </c>
      <c r="M12" s="9" t="s">
        <v>176</v>
      </c>
      <c r="N12" s="8" t="s">
        <v>19</v>
      </c>
      <c r="O12" s="8" t="s">
        <v>177</v>
      </c>
    </row>
    <row r="13" spans="1:15" ht="14.25">
      <c r="A13" s="8">
        <v>22116</v>
      </c>
      <c r="B13" s="8">
        <v>4644</v>
      </c>
      <c r="C13" s="8" t="s">
        <v>163</v>
      </c>
      <c r="D13" s="10">
        <v>44903</v>
      </c>
      <c r="E13" s="11">
        <v>48630</v>
      </c>
      <c r="F13" s="11">
        <v>840000</v>
      </c>
      <c r="G13" s="8">
        <v>136.5</v>
      </c>
      <c r="H13" s="11">
        <v>6154</v>
      </c>
      <c r="I13" s="8">
        <v>30</v>
      </c>
      <c r="J13" s="11">
        <f t="shared" si="0"/>
        <v>4095</v>
      </c>
      <c r="K13" s="13">
        <f t="shared" si="1"/>
        <v>205.12820512820514</v>
      </c>
      <c r="L13" s="9" t="s">
        <v>315</v>
      </c>
      <c r="M13" s="9" t="s">
        <v>398</v>
      </c>
      <c r="N13" s="8" t="s">
        <v>19</v>
      </c>
      <c r="O13" s="8" t="s">
        <v>399</v>
      </c>
    </row>
    <row r="14" spans="1:16" ht="14.25">
      <c r="A14" s="8">
        <v>22041</v>
      </c>
      <c r="B14" s="8">
        <v>7439</v>
      </c>
      <c r="C14" s="8" t="s">
        <v>159</v>
      </c>
      <c r="D14" s="10">
        <v>44656</v>
      </c>
      <c r="E14" s="11">
        <v>47650</v>
      </c>
      <c r="F14" s="11">
        <v>821500</v>
      </c>
      <c r="G14" s="8">
        <v>153.32</v>
      </c>
      <c r="H14" s="11">
        <v>5358</v>
      </c>
      <c r="I14" s="8">
        <v>32</v>
      </c>
      <c r="J14" s="11">
        <f t="shared" si="0"/>
        <v>4906.24</v>
      </c>
      <c r="K14" s="13">
        <f t="shared" si="1"/>
        <v>167.4398317244978</v>
      </c>
      <c r="L14" s="9" t="s">
        <v>160</v>
      </c>
      <c r="M14" s="9" t="s">
        <v>29</v>
      </c>
      <c r="N14" s="8" t="s">
        <v>19</v>
      </c>
      <c r="O14" s="8" t="s">
        <v>161</v>
      </c>
      <c r="P14" s="8" t="s">
        <v>162</v>
      </c>
    </row>
    <row r="15" spans="1:15" ht="14.25">
      <c r="A15" s="8">
        <v>22039</v>
      </c>
      <c r="B15" s="8">
        <v>10745</v>
      </c>
      <c r="C15" s="8" t="s">
        <v>33</v>
      </c>
      <c r="D15" s="10">
        <v>44650</v>
      </c>
      <c r="E15" s="11">
        <v>77960</v>
      </c>
      <c r="F15" s="11">
        <v>764640</v>
      </c>
      <c r="G15" s="8">
        <v>155.52</v>
      </c>
      <c r="H15" s="11">
        <v>4916</v>
      </c>
      <c r="I15" s="8">
        <v>42</v>
      </c>
      <c r="J15" s="11">
        <f t="shared" si="0"/>
        <v>6531.84</v>
      </c>
      <c r="K15" s="13">
        <f t="shared" si="1"/>
        <v>117.06349206349206</v>
      </c>
      <c r="L15" s="9" t="s">
        <v>154</v>
      </c>
      <c r="M15" s="9" t="s">
        <v>152</v>
      </c>
      <c r="N15" s="8" t="s">
        <v>19</v>
      </c>
      <c r="O15" s="8" t="s">
        <v>155</v>
      </c>
    </row>
    <row r="16" spans="1:15" ht="14.25">
      <c r="A16" s="8">
        <v>22016</v>
      </c>
      <c r="B16" s="8">
        <v>4311</v>
      </c>
      <c r="C16" s="8" t="s">
        <v>74</v>
      </c>
      <c r="D16" s="10">
        <v>44603</v>
      </c>
      <c r="E16" s="11">
        <v>68270</v>
      </c>
      <c r="F16" s="11">
        <v>616000</v>
      </c>
      <c r="G16" s="8">
        <v>151.57</v>
      </c>
      <c r="H16" s="11">
        <v>4064</v>
      </c>
      <c r="I16" s="8">
        <v>38</v>
      </c>
      <c r="J16" s="11">
        <f t="shared" si="0"/>
        <v>5759.66</v>
      </c>
      <c r="K16" s="13">
        <f t="shared" si="1"/>
        <v>106.95075750999192</v>
      </c>
      <c r="L16" s="9" t="s">
        <v>78</v>
      </c>
      <c r="M16" s="9" t="s">
        <v>76</v>
      </c>
      <c r="N16" s="8" t="s">
        <v>19</v>
      </c>
      <c r="O16" s="8" t="s">
        <v>79</v>
      </c>
    </row>
    <row r="17" spans="1:16" ht="14.25">
      <c r="A17" s="8">
        <v>22043</v>
      </c>
      <c r="B17" s="8">
        <v>9742</v>
      </c>
      <c r="C17" s="8" t="s">
        <v>16</v>
      </c>
      <c r="D17" s="10">
        <v>44651</v>
      </c>
      <c r="E17" s="11">
        <v>50450</v>
      </c>
      <c r="F17" s="11">
        <v>592000</v>
      </c>
      <c r="G17" s="8">
        <v>139.45</v>
      </c>
      <c r="H17" s="11">
        <v>4245</v>
      </c>
      <c r="I17" s="8">
        <v>32</v>
      </c>
      <c r="J17" s="11">
        <f t="shared" si="0"/>
        <v>4462.4</v>
      </c>
      <c r="K17" s="13">
        <f t="shared" si="1"/>
        <v>132.66403728935103</v>
      </c>
      <c r="L17" s="9" t="s">
        <v>143</v>
      </c>
      <c r="M17" s="9" t="s">
        <v>62</v>
      </c>
      <c r="N17" s="8" t="s">
        <v>19</v>
      </c>
      <c r="O17" s="8" t="s">
        <v>144</v>
      </c>
      <c r="P17" s="8" t="s">
        <v>168</v>
      </c>
    </row>
    <row r="18" spans="1:16" ht="14.25">
      <c r="A18" s="8">
        <v>22045</v>
      </c>
      <c r="B18" s="8">
        <v>8596</v>
      </c>
      <c r="C18" s="8" t="s">
        <v>172</v>
      </c>
      <c r="D18" s="10">
        <v>44659</v>
      </c>
      <c r="E18" s="11">
        <v>44310</v>
      </c>
      <c r="F18" s="11">
        <v>510000</v>
      </c>
      <c r="G18" s="8">
        <v>101.56</v>
      </c>
      <c r="H18" s="11">
        <v>5022</v>
      </c>
      <c r="I18" s="8">
        <v>36</v>
      </c>
      <c r="J18" s="11">
        <f t="shared" si="0"/>
        <v>3656.16</v>
      </c>
      <c r="K18" s="13">
        <f t="shared" si="1"/>
        <v>139.49061310227125</v>
      </c>
      <c r="L18" s="9" t="s">
        <v>29</v>
      </c>
      <c r="M18" s="9" t="s">
        <v>173</v>
      </c>
      <c r="N18" s="8" t="s">
        <v>19</v>
      </c>
      <c r="O18" s="8" t="s">
        <v>174</v>
      </c>
      <c r="P18" s="8" t="s">
        <v>175</v>
      </c>
    </row>
    <row r="19" spans="1:16" ht="14.25">
      <c r="A19" s="8">
        <v>22007</v>
      </c>
      <c r="B19" s="8">
        <v>7931</v>
      </c>
      <c r="C19" s="8" t="s">
        <v>46</v>
      </c>
      <c r="D19" s="10">
        <v>44592</v>
      </c>
      <c r="E19" s="11">
        <v>75860</v>
      </c>
      <c r="F19" s="11">
        <v>500000</v>
      </c>
      <c r="G19" s="8">
        <v>147.25</v>
      </c>
      <c r="H19" s="11">
        <v>3396</v>
      </c>
      <c r="I19" s="8">
        <v>38</v>
      </c>
      <c r="J19" s="11">
        <f t="shared" si="0"/>
        <v>5595.5</v>
      </c>
      <c r="K19" s="13">
        <f t="shared" si="1"/>
        <v>89.35751943526047</v>
      </c>
      <c r="L19" s="9" t="s">
        <v>47</v>
      </c>
      <c r="M19" s="9" t="s">
        <v>48</v>
      </c>
      <c r="N19" s="8" t="s">
        <v>45</v>
      </c>
      <c r="O19" s="8" t="s">
        <v>49</v>
      </c>
      <c r="P19" s="8" t="s">
        <v>50</v>
      </c>
    </row>
    <row r="20" spans="1:16" ht="14.25">
      <c r="A20" s="8">
        <v>22035</v>
      </c>
      <c r="B20" s="8">
        <v>9742</v>
      </c>
      <c r="C20" s="8" t="s">
        <v>16</v>
      </c>
      <c r="D20" s="10">
        <v>44580</v>
      </c>
      <c r="E20" s="11">
        <v>50450</v>
      </c>
      <c r="F20" s="11">
        <v>490500</v>
      </c>
      <c r="G20" s="8">
        <v>139.45</v>
      </c>
      <c r="H20" s="11">
        <v>3517</v>
      </c>
      <c r="I20" s="8">
        <v>32</v>
      </c>
      <c r="J20" s="11">
        <f t="shared" si="0"/>
        <v>4462.4</v>
      </c>
      <c r="K20" s="13">
        <f t="shared" si="1"/>
        <v>109.91842954463966</v>
      </c>
      <c r="L20" s="9" t="s">
        <v>143</v>
      </c>
      <c r="M20" s="9" t="s">
        <v>62</v>
      </c>
      <c r="N20" s="8" t="s">
        <v>19</v>
      </c>
      <c r="O20" s="8" t="s">
        <v>144</v>
      </c>
      <c r="P20" s="8" t="s">
        <v>168</v>
      </c>
    </row>
    <row r="21" spans="1:16" ht="14.25">
      <c r="A21" s="8">
        <v>22042</v>
      </c>
      <c r="B21" s="8">
        <v>4456</v>
      </c>
      <c r="C21" s="8" t="s">
        <v>163</v>
      </c>
      <c r="D21" s="10">
        <v>44648</v>
      </c>
      <c r="E21" s="11">
        <v>69130</v>
      </c>
      <c r="F21" s="11">
        <v>475000</v>
      </c>
      <c r="G21" s="8">
        <v>135.38</v>
      </c>
      <c r="H21" s="11">
        <v>3508</v>
      </c>
      <c r="I21" s="8">
        <v>43</v>
      </c>
      <c r="J21" s="11">
        <f t="shared" si="0"/>
        <v>5821.34</v>
      </c>
      <c r="K21" s="13">
        <f t="shared" si="1"/>
        <v>81.59633349022734</v>
      </c>
      <c r="L21" s="9" t="s">
        <v>164</v>
      </c>
      <c r="M21" s="9" t="s">
        <v>165</v>
      </c>
      <c r="N21" s="8" t="s">
        <v>19</v>
      </c>
      <c r="O21" s="8" t="s">
        <v>166</v>
      </c>
      <c r="P21" s="8" t="s">
        <v>167</v>
      </c>
    </row>
    <row r="22" spans="1:15" ht="14.25">
      <c r="A22" s="8">
        <v>22114</v>
      </c>
      <c r="B22" s="8">
        <v>10214</v>
      </c>
      <c r="C22" s="8" t="s">
        <v>16</v>
      </c>
      <c r="D22" s="10">
        <v>44909</v>
      </c>
      <c r="E22" s="11">
        <v>39350</v>
      </c>
      <c r="F22" s="11">
        <v>464000</v>
      </c>
      <c r="G22" s="8">
        <v>111.82</v>
      </c>
      <c r="H22" s="11">
        <v>4150</v>
      </c>
      <c r="I22" s="8">
        <v>25</v>
      </c>
      <c r="J22" s="11">
        <f t="shared" si="0"/>
        <v>2795.5</v>
      </c>
      <c r="K22" s="13">
        <f t="shared" si="1"/>
        <v>165.9810409586836</v>
      </c>
      <c r="L22" s="9" t="s">
        <v>392</v>
      </c>
      <c r="M22" s="9" t="s">
        <v>393</v>
      </c>
      <c r="N22" s="8" t="s">
        <v>19</v>
      </c>
      <c r="O22" s="8" t="s">
        <v>394</v>
      </c>
    </row>
    <row r="24" ht="14.25">
      <c r="A24" s="14" t="s">
        <v>23</v>
      </c>
    </row>
    <row r="25" spans="1:15" ht="14.25">
      <c r="A25" s="8">
        <v>22019</v>
      </c>
      <c r="B25" s="8">
        <v>10166</v>
      </c>
      <c r="C25" s="8" t="s">
        <v>61</v>
      </c>
      <c r="D25" s="10">
        <v>44610</v>
      </c>
      <c r="E25" s="11">
        <v>75310</v>
      </c>
      <c r="F25" s="11">
        <v>600000</v>
      </c>
      <c r="G25" s="8">
        <v>118.5</v>
      </c>
      <c r="H25" s="11">
        <v>5063</v>
      </c>
      <c r="I25" s="8">
        <v>54</v>
      </c>
      <c r="J25" s="11">
        <f aca="true" t="shared" si="2" ref="J25:J56">SUM(I25*G25)</f>
        <v>6399</v>
      </c>
      <c r="K25" s="13">
        <f aca="true" t="shared" si="3" ref="K25:K56">SUM(F25/J25)</f>
        <v>93.76465072667604</v>
      </c>
      <c r="L25" s="9" t="s">
        <v>86</v>
      </c>
      <c r="M25" s="9" t="s">
        <v>87</v>
      </c>
      <c r="N25" s="8" t="s">
        <v>19</v>
      </c>
      <c r="O25" s="8" t="s">
        <v>88</v>
      </c>
    </row>
    <row r="26" spans="1:15" ht="14.25">
      <c r="A26" s="8">
        <v>22034</v>
      </c>
      <c r="B26" s="8">
        <v>10920</v>
      </c>
      <c r="C26" s="8" t="s">
        <v>33</v>
      </c>
      <c r="D26" s="10">
        <v>44636</v>
      </c>
      <c r="E26" s="11">
        <v>46020</v>
      </c>
      <c r="F26" s="11">
        <v>575000</v>
      </c>
      <c r="G26" s="8">
        <v>73.53</v>
      </c>
      <c r="H26" s="11">
        <v>7820</v>
      </c>
      <c r="I26" s="8">
        <v>53</v>
      </c>
      <c r="J26" s="11">
        <f t="shared" si="2"/>
        <v>3897.09</v>
      </c>
      <c r="K26" s="13">
        <f t="shared" si="3"/>
        <v>147.5459894434052</v>
      </c>
      <c r="L26" s="9" t="s">
        <v>140</v>
      </c>
      <c r="M26" s="9" t="s">
        <v>141</v>
      </c>
      <c r="N26" s="8" t="s">
        <v>19</v>
      </c>
      <c r="O26" s="8" t="s">
        <v>142</v>
      </c>
    </row>
    <row r="27" spans="1:15" ht="14.25">
      <c r="A27" s="8">
        <v>22078</v>
      </c>
      <c r="B27" s="8">
        <v>10264</v>
      </c>
      <c r="C27" s="8" t="s">
        <v>61</v>
      </c>
      <c r="D27" s="10">
        <v>44778</v>
      </c>
      <c r="E27" s="11">
        <v>32780</v>
      </c>
      <c r="F27" s="11">
        <v>550000</v>
      </c>
      <c r="G27" s="8">
        <v>38</v>
      </c>
      <c r="H27" s="11">
        <v>14474</v>
      </c>
      <c r="I27" s="8">
        <v>73</v>
      </c>
      <c r="J27" s="11">
        <f t="shared" si="2"/>
        <v>2774</v>
      </c>
      <c r="K27" s="13">
        <f t="shared" si="3"/>
        <v>198.26964671953857</v>
      </c>
      <c r="L27" s="9" t="s">
        <v>277</v>
      </c>
      <c r="M27" s="9" t="s">
        <v>278</v>
      </c>
      <c r="N27" s="8" t="s">
        <v>19</v>
      </c>
      <c r="O27" s="8" t="s">
        <v>279</v>
      </c>
    </row>
    <row r="28" spans="1:15" ht="14.25">
      <c r="A28" s="8">
        <v>22085</v>
      </c>
      <c r="B28" s="8">
        <v>4021</v>
      </c>
      <c r="C28" s="8" t="s">
        <v>37</v>
      </c>
      <c r="D28" s="10">
        <v>44834</v>
      </c>
      <c r="E28" s="11">
        <v>33590</v>
      </c>
      <c r="F28" s="11">
        <v>487500</v>
      </c>
      <c r="G28" s="8">
        <v>74.13</v>
      </c>
      <c r="H28" s="11">
        <v>6576</v>
      </c>
      <c r="I28" s="8">
        <v>38</v>
      </c>
      <c r="J28" s="11">
        <f t="shared" si="2"/>
        <v>2816.9399999999996</v>
      </c>
      <c r="K28" s="13">
        <f t="shared" si="3"/>
        <v>173.06012907623168</v>
      </c>
      <c r="L28" s="9" t="s">
        <v>39</v>
      </c>
      <c r="M28" s="9" t="s">
        <v>299</v>
      </c>
      <c r="N28" s="8" t="s">
        <v>19</v>
      </c>
      <c r="O28" s="8" t="s">
        <v>300</v>
      </c>
    </row>
    <row r="29" spans="1:16" ht="14.25">
      <c r="A29" s="8">
        <v>22064</v>
      </c>
      <c r="B29" s="8">
        <v>14155</v>
      </c>
      <c r="C29" s="8" t="s">
        <v>33</v>
      </c>
      <c r="D29" s="10">
        <v>44694</v>
      </c>
      <c r="E29" s="11">
        <v>34580</v>
      </c>
      <c r="F29" s="11">
        <v>450000</v>
      </c>
      <c r="G29" s="8">
        <v>76.98</v>
      </c>
      <c r="H29" s="11">
        <v>5846</v>
      </c>
      <c r="I29" s="8">
        <v>37</v>
      </c>
      <c r="J29" s="11">
        <f t="shared" si="2"/>
        <v>2848.26</v>
      </c>
      <c r="K29" s="13">
        <f t="shared" si="3"/>
        <v>157.99119462408626</v>
      </c>
      <c r="L29" s="9" t="s">
        <v>231</v>
      </c>
      <c r="M29" s="9" t="s">
        <v>229</v>
      </c>
      <c r="N29" s="8" t="s">
        <v>19</v>
      </c>
      <c r="O29" s="8" t="s">
        <v>232</v>
      </c>
      <c r="P29" s="8" t="s">
        <v>233</v>
      </c>
    </row>
    <row r="30" spans="1:15" ht="14.25">
      <c r="A30" s="8">
        <v>22061</v>
      </c>
      <c r="B30" s="8">
        <v>4528</v>
      </c>
      <c r="C30" s="8" t="s">
        <v>163</v>
      </c>
      <c r="D30" s="10">
        <v>44698</v>
      </c>
      <c r="E30" s="11">
        <v>15830</v>
      </c>
      <c r="F30" s="11">
        <v>432500</v>
      </c>
      <c r="G30" s="8">
        <v>37.87</v>
      </c>
      <c r="H30" s="11">
        <v>11420</v>
      </c>
      <c r="I30" s="8">
        <v>35</v>
      </c>
      <c r="J30" s="11">
        <f t="shared" si="2"/>
        <v>1325.4499999999998</v>
      </c>
      <c r="K30" s="13">
        <f t="shared" si="3"/>
        <v>326.30427402014413</v>
      </c>
      <c r="L30" s="9" t="s">
        <v>223</v>
      </c>
      <c r="M30" s="9" t="s">
        <v>203</v>
      </c>
      <c r="N30" s="8" t="s">
        <v>19</v>
      </c>
      <c r="O30" s="8" t="s">
        <v>224</v>
      </c>
    </row>
    <row r="31" spans="1:15" ht="14.25">
      <c r="A31" s="8">
        <v>22017</v>
      </c>
      <c r="B31" s="8">
        <v>6025</v>
      </c>
      <c r="C31" s="8" t="s">
        <v>64</v>
      </c>
      <c r="D31" s="10">
        <v>44602</v>
      </c>
      <c r="E31" s="11">
        <v>42570</v>
      </c>
      <c r="F31" s="11">
        <v>423400</v>
      </c>
      <c r="G31" s="8">
        <v>108.1</v>
      </c>
      <c r="H31" s="11">
        <v>4000</v>
      </c>
      <c r="I31" s="8">
        <v>33</v>
      </c>
      <c r="J31" s="11">
        <f t="shared" si="2"/>
        <v>3567.2999999999997</v>
      </c>
      <c r="K31" s="13">
        <f t="shared" si="3"/>
        <v>118.68920472065709</v>
      </c>
      <c r="L31" s="9" t="s">
        <v>51</v>
      </c>
      <c r="M31" s="9" t="s">
        <v>80</v>
      </c>
      <c r="N31" s="8" t="s">
        <v>19</v>
      </c>
      <c r="O31" s="8" t="s">
        <v>81</v>
      </c>
    </row>
    <row r="32" spans="1:16" ht="14.25">
      <c r="A32" s="8">
        <v>22099</v>
      </c>
      <c r="B32" s="8">
        <v>14179</v>
      </c>
      <c r="C32" s="8" t="s">
        <v>163</v>
      </c>
      <c r="D32" s="10">
        <v>44858</v>
      </c>
      <c r="E32" s="11">
        <v>87400</v>
      </c>
      <c r="F32" s="11">
        <v>402000</v>
      </c>
      <c r="G32" s="8">
        <v>42.83</v>
      </c>
      <c r="H32" s="11">
        <v>9456</v>
      </c>
      <c r="I32" s="8">
        <v>33</v>
      </c>
      <c r="J32" s="11">
        <f t="shared" si="2"/>
        <v>1413.3899999999999</v>
      </c>
      <c r="K32" s="13">
        <f t="shared" si="3"/>
        <v>284.42255852949296</v>
      </c>
      <c r="L32" s="9" t="s">
        <v>346</v>
      </c>
      <c r="M32" s="9" t="s">
        <v>344</v>
      </c>
      <c r="N32" s="8" t="s">
        <v>19</v>
      </c>
      <c r="O32" s="8" t="s">
        <v>347</v>
      </c>
      <c r="P32" s="8" t="s">
        <v>348</v>
      </c>
    </row>
    <row r="33" spans="1:16" ht="14.25">
      <c r="A33" s="8">
        <v>22071</v>
      </c>
      <c r="B33" s="8">
        <v>14159</v>
      </c>
      <c r="C33" s="8" t="s">
        <v>128</v>
      </c>
      <c r="D33" s="10">
        <v>44713</v>
      </c>
      <c r="E33" s="11">
        <v>11840</v>
      </c>
      <c r="F33" s="11">
        <v>396000</v>
      </c>
      <c r="G33" s="8">
        <v>14.71</v>
      </c>
      <c r="H33" s="11">
        <v>26920</v>
      </c>
      <c r="I33" s="8">
        <v>68</v>
      </c>
      <c r="J33" s="11">
        <f t="shared" si="2"/>
        <v>1000.2800000000001</v>
      </c>
      <c r="K33" s="13">
        <f t="shared" si="3"/>
        <v>395.8891510377094</v>
      </c>
      <c r="L33" s="9" t="s">
        <v>254</v>
      </c>
      <c r="M33" s="9" t="s">
        <v>255</v>
      </c>
      <c r="N33" s="8" t="s">
        <v>19</v>
      </c>
      <c r="O33" s="8" t="s">
        <v>256</v>
      </c>
      <c r="P33" s="8" t="s">
        <v>257</v>
      </c>
    </row>
    <row r="34" spans="1:15" ht="14.25">
      <c r="A34" s="8">
        <v>22107</v>
      </c>
      <c r="B34" s="8">
        <v>6060</v>
      </c>
      <c r="C34" s="8" t="s">
        <v>64</v>
      </c>
      <c r="D34" s="10">
        <v>44897</v>
      </c>
      <c r="E34" s="11">
        <v>39970</v>
      </c>
      <c r="F34" s="11">
        <v>395000</v>
      </c>
      <c r="G34" s="8">
        <v>79</v>
      </c>
      <c r="H34" s="11">
        <v>5000</v>
      </c>
      <c r="I34" s="8">
        <v>41</v>
      </c>
      <c r="J34" s="11">
        <f t="shared" si="2"/>
        <v>3239</v>
      </c>
      <c r="K34" s="13">
        <f t="shared" si="3"/>
        <v>121.95121951219512</v>
      </c>
      <c r="L34" s="9" t="s">
        <v>370</v>
      </c>
      <c r="M34" s="9" t="s">
        <v>371</v>
      </c>
      <c r="N34" s="8" t="s">
        <v>19</v>
      </c>
      <c r="O34" s="8" t="s">
        <v>372</v>
      </c>
    </row>
    <row r="35" spans="1:15" ht="14.25">
      <c r="A35" s="8">
        <v>22024</v>
      </c>
      <c r="B35" s="8">
        <v>9216</v>
      </c>
      <c r="C35" s="8" t="s">
        <v>82</v>
      </c>
      <c r="D35" s="10">
        <v>44624</v>
      </c>
      <c r="E35" s="11">
        <v>29940</v>
      </c>
      <c r="F35" s="11">
        <v>392200</v>
      </c>
      <c r="G35" s="8">
        <v>73.7</v>
      </c>
      <c r="H35" s="11">
        <v>5321</v>
      </c>
      <c r="I35" s="8">
        <v>34</v>
      </c>
      <c r="J35" s="11">
        <f t="shared" si="2"/>
        <v>2505.8</v>
      </c>
      <c r="K35" s="13">
        <f t="shared" si="3"/>
        <v>156.5168808364594</v>
      </c>
      <c r="L35" s="9" t="s">
        <v>101</v>
      </c>
      <c r="M35" s="9" t="s">
        <v>102</v>
      </c>
      <c r="N35" s="8" t="s">
        <v>19</v>
      </c>
      <c r="O35" s="8" t="s">
        <v>103</v>
      </c>
    </row>
    <row r="36" spans="1:15" ht="14.25">
      <c r="A36" s="8">
        <v>22037</v>
      </c>
      <c r="B36" s="8">
        <v>13617</v>
      </c>
      <c r="C36" s="8" t="s">
        <v>148</v>
      </c>
      <c r="D36" s="10">
        <v>44645</v>
      </c>
      <c r="E36" s="11">
        <v>34760</v>
      </c>
      <c r="F36" s="11">
        <v>385000</v>
      </c>
      <c r="G36" s="8">
        <v>53.62</v>
      </c>
      <c r="H36" s="11">
        <v>7180</v>
      </c>
      <c r="I36" s="8">
        <v>55</v>
      </c>
      <c r="J36" s="11">
        <f t="shared" si="2"/>
        <v>2949.1</v>
      </c>
      <c r="K36" s="13">
        <f t="shared" si="3"/>
        <v>130.54830287206266</v>
      </c>
      <c r="L36" s="9" t="s">
        <v>140</v>
      </c>
      <c r="M36" s="9" t="s">
        <v>149</v>
      </c>
      <c r="N36" s="8" t="s">
        <v>19</v>
      </c>
      <c r="O36" s="8" t="s">
        <v>150</v>
      </c>
    </row>
    <row r="37" spans="1:15" ht="14.25">
      <c r="A37" s="8">
        <v>22080</v>
      </c>
      <c r="B37" s="8">
        <v>5388</v>
      </c>
      <c r="C37" s="8" t="s">
        <v>41</v>
      </c>
      <c r="D37" s="10">
        <v>44790</v>
      </c>
      <c r="E37" s="11">
        <v>28960</v>
      </c>
      <c r="F37" s="11">
        <v>350000</v>
      </c>
      <c r="G37" s="8">
        <v>77</v>
      </c>
      <c r="H37" s="11">
        <v>4545</v>
      </c>
      <c r="I37" s="8">
        <v>32</v>
      </c>
      <c r="J37" s="11">
        <f t="shared" si="2"/>
        <v>2464</v>
      </c>
      <c r="K37" s="13">
        <f t="shared" si="3"/>
        <v>142.04545454545453</v>
      </c>
      <c r="L37" s="9" t="s">
        <v>35</v>
      </c>
      <c r="M37" s="9" t="s">
        <v>282</v>
      </c>
      <c r="N37" s="8" t="s">
        <v>19</v>
      </c>
      <c r="O37" s="8" t="s">
        <v>283</v>
      </c>
    </row>
    <row r="38" spans="1:15" ht="14.25">
      <c r="A38" s="8">
        <v>22098</v>
      </c>
      <c r="B38" s="8">
        <v>14180</v>
      </c>
      <c r="C38" s="8" t="s">
        <v>163</v>
      </c>
      <c r="D38" s="10">
        <v>44788</v>
      </c>
      <c r="E38" s="11">
        <v>25870</v>
      </c>
      <c r="F38" s="11">
        <v>348706</v>
      </c>
      <c r="G38" s="8">
        <v>32.97</v>
      </c>
      <c r="H38" s="11">
        <v>10576</v>
      </c>
      <c r="I38" s="8">
        <v>72</v>
      </c>
      <c r="J38" s="11">
        <f t="shared" si="2"/>
        <v>2373.84</v>
      </c>
      <c r="K38" s="13">
        <f t="shared" si="3"/>
        <v>146.89532571698174</v>
      </c>
      <c r="L38" s="9" t="s">
        <v>343</v>
      </c>
      <c r="M38" s="9" t="s">
        <v>344</v>
      </c>
      <c r="N38" s="8" t="s">
        <v>19</v>
      </c>
      <c r="O38" s="8" t="s">
        <v>345</v>
      </c>
    </row>
    <row r="39" spans="1:15" ht="14.25">
      <c r="A39" s="8">
        <v>22087</v>
      </c>
      <c r="B39" s="8">
        <v>10704</v>
      </c>
      <c r="C39" s="8" t="s">
        <v>33</v>
      </c>
      <c r="D39" s="10">
        <v>44819</v>
      </c>
      <c r="E39" s="11">
        <v>32690</v>
      </c>
      <c r="F39" s="11">
        <v>340000</v>
      </c>
      <c r="G39" s="8">
        <v>78.37</v>
      </c>
      <c r="H39" s="11">
        <v>4338</v>
      </c>
      <c r="I39" s="8">
        <v>35</v>
      </c>
      <c r="J39" s="11">
        <f t="shared" si="2"/>
        <v>2742.9500000000003</v>
      </c>
      <c r="K39" s="13">
        <f t="shared" si="3"/>
        <v>123.95413696932134</v>
      </c>
      <c r="L39" s="9" t="s">
        <v>312</v>
      </c>
      <c r="M39" s="9" t="s">
        <v>313</v>
      </c>
      <c r="N39" s="8" t="s">
        <v>19</v>
      </c>
      <c r="O39" s="8" t="s">
        <v>314</v>
      </c>
    </row>
    <row r="40" spans="1:15" ht="14.25">
      <c r="A40" s="8">
        <v>22018</v>
      </c>
      <c r="B40" s="8">
        <v>11584</v>
      </c>
      <c r="C40" s="8" t="s">
        <v>82</v>
      </c>
      <c r="D40" s="10">
        <v>44610</v>
      </c>
      <c r="E40" s="11">
        <v>39480</v>
      </c>
      <c r="F40" s="11">
        <v>312000</v>
      </c>
      <c r="G40" s="8">
        <v>79</v>
      </c>
      <c r="H40" s="11">
        <v>3949</v>
      </c>
      <c r="I40" s="8">
        <v>42</v>
      </c>
      <c r="J40" s="11">
        <f t="shared" si="2"/>
        <v>3318</v>
      </c>
      <c r="K40" s="13">
        <f t="shared" si="3"/>
        <v>94.03254972875226</v>
      </c>
      <c r="L40" s="9" t="s">
        <v>83</v>
      </c>
      <c r="M40" s="9" t="s">
        <v>84</v>
      </c>
      <c r="N40" s="8" t="s">
        <v>19</v>
      </c>
      <c r="O40" s="8" t="s">
        <v>85</v>
      </c>
    </row>
    <row r="41" spans="1:16" ht="14.25">
      <c r="A41" s="8">
        <v>22025</v>
      </c>
      <c r="B41" s="8">
        <v>14123</v>
      </c>
      <c r="C41" s="8" t="s">
        <v>52</v>
      </c>
      <c r="D41" s="10">
        <v>44617</v>
      </c>
      <c r="E41" s="11">
        <v>16860</v>
      </c>
      <c r="F41" s="11">
        <v>292000</v>
      </c>
      <c r="G41" s="8">
        <v>34.12</v>
      </c>
      <c r="H41" s="11">
        <v>8558</v>
      </c>
      <c r="I41" s="8">
        <v>34</v>
      </c>
      <c r="J41" s="11">
        <f t="shared" si="2"/>
        <v>1160.08</v>
      </c>
      <c r="K41" s="13">
        <f t="shared" si="3"/>
        <v>251.70677884283845</v>
      </c>
      <c r="L41" s="9" t="s">
        <v>106</v>
      </c>
      <c r="M41" s="9" t="s">
        <v>107</v>
      </c>
      <c r="N41" s="8" t="s">
        <v>19</v>
      </c>
      <c r="O41" s="8" t="s">
        <v>108</v>
      </c>
      <c r="P41" s="8" t="s">
        <v>109</v>
      </c>
    </row>
    <row r="42" spans="1:15" ht="14.25">
      <c r="A42" s="8">
        <v>22002</v>
      </c>
      <c r="B42" s="8">
        <v>6964</v>
      </c>
      <c r="C42" s="8" t="s">
        <v>24</v>
      </c>
      <c r="D42" s="10">
        <v>44575</v>
      </c>
      <c r="E42" s="11">
        <v>18850</v>
      </c>
      <c r="F42" s="11">
        <v>262000</v>
      </c>
      <c r="G42" s="8">
        <v>58.77</v>
      </c>
      <c r="H42" s="11">
        <v>4467</v>
      </c>
      <c r="I42" s="8">
        <v>27</v>
      </c>
      <c r="J42" s="11">
        <f t="shared" si="2"/>
        <v>1586.7900000000002</v>
      </c>
      <c r="K42" s="13">
        <f t="shared" si="3"/>
        <v>165.1132159895134</v>
      </c>
      <c r="L42" s="9" t="s">
        <v>25</v>
      </c>
      <c r="M42" s="9" t="s">
        <v>26</v>
      </c>
      <c r="N42" s="8" t="s">
        <v>19</v>
      </c>
      <c r="O42" s="8" t="s">
        <v>27</v>
      </c>
    </row>
    <row r="43" spans="1:16" ht="14.25">
      <c r="A43" s="8">
        <v>22076</v>
      </c>
      <c r="B43" s="8">
        <v>5648</v>
      </c>
      <c r="C43" s="8" t="s">
        <v>41</v>
      </c>
      <c r="D43" s="10">
        <v>44741</v>
      </c>
      <c r="E43" s="11">
        <v>15940</v>
      </c>
      <c r="F43" s="11">
        <v>259900</v>
      </c>
      <c r="G43" s="8">
        <v>18.5</v>
      </c>
      <c r="H43" s="11">
        <v>14049</v>
      </c>
      <c r="I43" s="8">
        <v>40</v>
      </c>
      <c r="J43" s="11">
        <f t="shared" si="2"/>
        <v>740</v>
      </c>
      <c r="K43" s="13">
        <f t="shared" si="3"/>
        <v>351.2162162162162</v>
      </c>
      <c r="L43" s="9" t="s">
        <v>271</v>
      </c>
      <c r="M43" s="9" t="s">
        <v>272</v>
      </c>
      <c r="N43" s="8" t="s">
        <v>19</v>
      </c>
      <c r="O43" s="8" t="s">
        <v>273</v>
      </c>
      <c r="P43" s="8" t="s">
        <v>233</v>
      </c>
    </row>
    <row r="44" spans="1:15" ht="14.25">
      <c r="A44" s="8">
        <v>22038</v>
      </c>
      <c r="B44" s="8">
        <v>10749</v>
      </c>
      <c r="C44" s="8" t="s">
        <v>33</v>
      </c>
      <c r="D44" s="10">
        <v>44650</v>
      </c>
      <c r="E44" s="11">
        <v>33370</v>
      </c>
      <c r="F44" s="11">
        <v>259420</v>
      </c>
      <c r="G44" s="8">
        <v>74.58</v>
      </c>
      <c r="H44" s="11">
        <v>3478</v>
      </c>
      <c r="I44" s="8">
        <v>35</v>
      </c>
      <c r="J44" s="11">
        <f t="shared" si="2"/>
        <v>2610.2999999999997</v>
      </c>
      <c r="K44" s="13">
        <f t="shared" si="3"/>
        <v>99.38321265754895</v>
      </c>
      <c r="L44" s="9" t="s">
        <v>151</v>
      </c>
      <c r="M44" s="9" t="s">
        <v>152</v>
      </c>
      <c r="N44" s="8" t="s">
        <v>19</v>
      </c>
      <c r="O44" s="8" t="s">
        <v>153</v>
      </c>
    </row>
    <row r="45" spans="1:15" ht="14.25">
      <c r="A45" s="8">
        <v>22058</v>
      </c>
      <c r="B45" s="8">
        <v>8969</v>
      </c>
      <c r="C45" s="8" t="s">
        <v>28</v>
      </c>
      <c r="D45" s="10">
        <v>44680</v>
      </c>
      <c r="E45" s="11">
        <v>72790</v>
      </c>
      <c r="F45" s="11">
        <v>257625</v>
      </c>
      <c r="G45" s="8">
        <v>133.6</v>
      </c>
      <c r="H45" s="11">
        <v>1928</v>
      </c>
      <c r="I45" s="8">
        <v>46</v>
      </c>
      <c r="J45" s="11">
        <f t="shared" si="2"/>
        <v>6145.599999999999</v>
      </c>
      <c r="K45" s="13">
        <f t="shared" si="3"/>
        <v>41.920235615725076</v>
      </c>
      <c r="L45" s="9" t="s">
        <v>218</v>
      </c>
      <c r="M45" s="9" t="s">
        <v>219</v>
      </c>
      <c r="N45" s="8" t="s">
        <v>19</v>
      </c>
      <c r="O45" s="8" t="s">
        <v>220</v>
      </c>
    </row>
    <row r="46" spans="1:15" ht="14.25">
      <c r="A46" s="8">
        <v>22044</v>
      </c>
      <c r="B46" s="8">
        <v>14090</v>
      </c>
      <c r="C46" s="8" t="s">
        <v>61</v>
      </c>
      <c r="D46" s="10">
        <v>44659</v>
      </c>
      <c r="E46" s="11">
        <v>27650</v>
      </c>
      <c r="F46" s="11">
        <v>254471</v>
      </c>
      <c r="G46" s="8">
        <v>72.39</v>
      </c>
      <c r="H46" s="11">
        <v>3515</v>
      </c>
      <c r="I46" s="8">
        <v>32</v>
      </c>
      <c r="J46" s="11">
        <f t="shared" si="2"/>
        <v>2316.48</v>
      </c>
      <c r="K46" s="13">
        <f t="shared" si="3"/>
        <v>109.85244854261639</v>
      </c>
      <c r="L46" s="9" t="s">
        <v>169</v>
      </c>
      <c r="M46" s="9" t="s">
        <v>170</v>
      </c>
      <c r="N46" s="8" t="s">
        <v>19</v>
      </c>
      <c r="O46" s="8" t="s">
        <v>171</v>
      </c>
    </row>
    <row r="47" spans="1:15" ht="14.25">
      <c r="A47" s="8">
        <v>22093</v>
      </c>
      <c r="B47" s="8">
        <v>10005</v>
      </c>
      <c r="C47" s="8" t="s">
        <v>61</v>
      </c>
      <c r="D47" s="10">
        <v>44847</v>
      </c>
      <c r="E47" s="11">
        <v>31540</v>
      </c>
      <c r="F47" s="11">
        <v>251680</v>
      </c>
      <c r="G47" s="8">
        <v>78.65</v>
      </c>
      <c r="H47" s="11">
        <v>3200</v>
      </c>
      <c r="I47" s="8">
        <v>34</v>
      </c>
      <c r="J47" s="11">
        <f t="shared" si="2"/>
        <v>2674.1000000000004</v>
      </c>
      <c r="K47" s="13">
        <f t="shared" si="3"/>
        <v>94.11764705882352</v>
      </c>
      <c r="L47" s="9" t="s">
        <v>330</v>
      </c>
      <c r="M47" s="9" t="s">
        <v>331</v>
      </c>
      <c r="N47" s="8" t="s">
        <v>19</v>
      </c>
      <c r="O47" s="8" t="s">
        <v>332</v>
      </c>
    </row>
    <row r="48" spans="1:15" ht="14.25">
      <c r="A48" s="8">
        <v>22065</v>
      </c>
      <c r="B48" s="8">
        <v>3614</v>
      </c>
      <c r="C48" s="8" t="s">
        <v>37</v>
      </c>
      <c r="D48" s="10">
        <v>44707</v>
      </c>
      <c r="E48" s="11">
        <v>10410</v>
      </c>
      <c r="F48" s="11">
        <v>250000</v>
      </c>
      <c r="G48" s="8">
        <v>40</v>
      </c>
      <c r="H48" s="11">
        <v>6250</v>
      </c>
      <c r="I48" s="8">
        <v>22</v>
      </c>
      <c r="J48" s="11">
        <f t="shared" si="2"/>
        <v>880</v>
      </c>
      <c r="K48" s="13">
        <f t="shared" si="3"/>
        <v>284.09090909090907</v>
      </c>
      <c r="L48" s="9" t="s">
        <v>234</v>
      </c>
      <c r="M48" s="9" t="s">
        <v>235</v>
      </c>
      <c r="N48" s="8" t="s">
        <v>19</v>
      </c>
      <c r="O48" s="8" t="s">
        <v>236</v>
      </c>
    </row>
    <row r="49" spans="1:15" ht="14.25">
      <c r="A49" s="8">
        <v>22023</v>
      </c>
      <c r="B49" s="8">
        <v>6968</v>
      </c>
      <c r="C49" s="8" t="s">
        <v>24</v>
      </c>
      <c r="D49" s="10">
        <v>44614</v>
      </c>
      <c r="E49" s="11">
        <v>24540</v>
      </c>
      <c r="F49" s="11">
        <v>247000</v>
      </c>
      <c r="G49" s="8">
        <v>60</v>
      </c>
      <c r="H49" s="11">
        <v>4116</v>
      </c>
      <c r="I49" s="8">
        <v>35</v>
      </c>
      <c r="J49" s="11">
        <f t="shared" si="2"/>
        <v>2100</v>
      </c>
      <c r="K49" s="13">
        <f t="shared" si="3"/>
        <v>117.61904761904762</v>
      </c>
      <c r="L49" s="9" t="s">
        <v>98</v>
      </c>
      <c r="M49" s="9" t="s">
        <v>99</v>
      </c>
      <c r="N49" s="8" t="s">
        <v>19</v>
      </c>
      <c r="O49" s="8" t="s">
        <v>100</v>
      </c>
    </row>
    <row r="50" spans="1:16" ht="14.25">
      <c r="A50" s="8">
        <v>22050</v>
      </c>
      <c r="B50" s="8">
        <v>7865</v>
      </c>
      <c r="C50" s="8" t="s">
        <v>46</v>
      </c>
      <c r="D50" s="10">
        <v>44653</v>
      </c>
      <c r="E50" s="11">
        <v>25950</v>
      </c>
      <c r="F50" s="11">
        <v>240000</v>
      </c>
      <c r="G50" s="8">
        <v>79</v>
      </c>
      <c r="H50" s="11">
        <v>3038</v>
      </c>
      <c r="I50" s="8">
        <v>27</v>
      </c>
      <c r="J50" s="11">
        <f t="shared" si="2"/>
        <v>2133</v>
      </c>
      <c r="K50" s="13">
        <f t="shared" si="3"/>
        <v>112.51758087201125</v>
      </c>
      <c r="L50" s="9" t="s">
        <v>188</v>
      </c>
      <c r="M50" s="9" t="s">
        <v>189</v>
      </c>
      <c r="N50" s="8" t="s">
        <v>19</v>
      </c>
      <c r="O50" s="8" t="s">
        <v>190</v>
      </c>
      <c r="P50" s="8" t="s">
        <v>191</v>
      </c>
    </row>
    <row r="51" spans="1:15" ht="14.25">
      <c r="A51" s="8">
        <v>22097</v>
      </c>
      <c r="B51" s="8">
        <v>5388</v>
      </c>
      <c r="C51" s="8" t="s">
        <v>41</v>
      </c>
      <c r="D51" s="10">
        <v>44887</v>
      </c>
      <c r="E51" s="11">
        <v>15800</v>
      </c>
      <c r="F51" s="11">
        <v>234000</v>
      </c>
      <c r="G51" s="8">
        <v>38</v>
      </c>
      <c r="H51" s="11">
        <v>6157</v>
      </c>
      <c r="I51" s="8">
        <v>36</v>
      </c>
      <c r="J51" s="11">
        <f t="shared" si="2"/>
        <v>1368</v>
      </c>
      <c r="K51" s="13">
        <f t="shared" si="3"/>
        <v>171.05263157894737</v>
      </c>
      <c r="L51" s="9" t="s">
        <v>341</v>
      </c>
      <c r="M51" s="9" t="s">
        <v>35</v>
      </c>
      <c r="N51" s="8" t="s">
        <v>19</v>
      </c>
      <c r="O51" s="8" t="s">
        <v>342</v>
      </c>
    </row>
    <row r="52" spans="1:15" ht="14.25">
      <c r="A52" s="8">
        <v>22095</v>
      </c>
      <c r="B52" s="8">
        <v>5389</v>
      </c>
      <c r="C52" s="8" t="s">
        <v>41</v>
      </c>
      <c r="D52" s="10">
        <v>44875</v>
      </c>
      <c r="E52" s="11">
        <v>13160</v>
      </c>
      <c r="F52" s="11">
        <v>230000</v>
      </c>
      <c r="G52" s="8">
        <v>39</v>
      </c>
      <c r="H52" s="11">
        <v>5897</v>
      </c>
      <c r="I52" s="8">
        <v>29</v>
      </c>
      <c r="J52" s="11">
        <f t="shared" si="2"/>
        <v>1131</v>
      </c>
      <c r="K52" s="13">
        <f t="shared" si="3"/>
        <v>203.3598585322723</v>
      </c>
      <c r="L52" s="9" t="s">
        <v>335</v>
      </c>
      <c r="M52" s="9" t="s">
        <v>35</v>
      </c>
      <c r="N52" s="8" t="s">
        <v>19</v>
      </c>
      <c r="O52" s="8" t="s">
        <v>336</v>
      </c>
    </row>
    <row r="53" spans="1:16" ht="14.25">
      <c r="A53" s="8">
        <v>22028</v>
      </c>
      <c r="B53" s="8">
        <v>13964</v>
      </c>
      <c r="C53" s="8" t="s">
        <v>82</v>
      </c>
      <c r="D53" s="10">
        <v>44629</v>
      </c>
      <c r="E53" s="11">
        <v>15170</v>
      </c>
      <c r="F53" s="11">
        <v>225000</v>
      </c>
      <c r="G53" s="8">
        <v>35.86</v>
      </c>
      <c r="H53" s="11">
        <v>6274</v>
      </c>
      <c r="I53" s="8">
        <v>36</v>
      </c>
      <c r="J53" s="11">
        <f t="shared" si="2"/>
        <v>1290.96</v>
      </c>
      <c r="K53" s="13">
        <f t="shared" si="3"/>
        <v>174.28890128276632</v>
      </c>
      <c r="L53" s="9" t="s">
        <v>118</v>
      </c>
      <c r="M53" s="9" t="s">
        <v>119</v>
      </c>
      <c r="N53" s="8" t="s">
        <v>19</v>
      </c>
      <c r="O53" s="8" t="s">
        <v>120</v>
      </c>
      <c r="P53" s="8" t="s">
        <v>121</v>
      </c>
    </row>
    <row r="54" spans="1:15" ht="14.25">
      <c r="A54" s="8">
        <v>22051</v>
      </c>
      <c r="B54" s="8">
        <v>13253</v>
      </c>
      <c r="C54" s="8" t="s">
        <v>46</v>
      </c>
      <c r="D54" s="10">
        <v>44684</v>
      </c>
      <c r="E54" s="11">
        <v>16480</v>
      </c>
      <c r="F54" s="11">
        <v>225000</v>
      </c>
      <c r="G54" s="8">
        <v>36.27</v>
      </c>
      <c r="H54" s="11">
        <v>6203</v>
      </c>
      <c r="I54" s="8">
        <v>38</v>
      </c>
      <c r="J54" s="11">
        <f t="shared" si="2"/>
        <v>1378.2600000000002</v>
      </c>
      <c r="K54" s="13">
        <f t="shared" si="3"/>
        <v>163.24931435287968</v>
      </c>
      <c r="L54" s="9" t="s">
        <v>192</v>
      </c>
      <c r="M54" s="9" t="s">
        <v>193</v>
      </c>
      <c r="N54" s="8" t="s">
        <v>19</v>
      </c>
      <c r="O54" s="8" t="s">
        <v>194</v>
      </c>
    </row>
    <row r="55" spans="1:15" ht="14.25">
      <c r="A55" s="8">
        <v>22005</v>
      </c>
      <c r="B55" s="8">
        <v>14041</v>
      </c>
      <c r="C55" s="8" t="s">
        <v>37</v>
      </c>
      <c r="D55" s="10">
        <v>44586</v>
      </c>
      <c r="E55" s="11">
        <v>6410</v>
      </c>
      <c r="F55" s="11">
        <v>205000</v>
      </c>
      <c r="G55" s="8">
        <v>18.73</v>
      </c>
      <c r="H55" s="11">
        <v>10945</v>
      </c>
      <c r="I55" s="8">
        <v>29</v>
      </c>
      <c r="J55" s="11">
        <f t="shared" si="2"/>
        <v>543.17</v>
      </c>
      <c r="K55" s="13">
        <f t="shared" si="3"/>
        <v>377.4140692600844</v>
      </c>
      <c r="L55" s="9" t="s">
        <v>38</v>
      </c>
      <c r="M55" s="9" t="s">
        <v>39</v>
      </c>
      <c r="N55" s="8" t="s">
        <v>19</v>
      </c>
      <c r="O55" s="8" t="s">
        <v>40</v>
      </c>
    </row>
    <row r="56" spans="1:15" ht="14.25">
      <c r="A56" s="8">
        <v>22069</v>
      </c>
      <c r="B56" s="8">
        <v>14043</v>
      </c>
      <c r="C56" s="8" t="s">
        <v>37</v>
      </c>
      <c r="D56" s="10">
        <v>44697</v>
      </c>
      <c r="E56" s="11">
        <v>7030</v>
      </c>
      <c r="F56" s="11">
        <v>191000</v>
      </c>
      <c r="G56" s="8">
        <v>22.06</v>
      </c>
      <c r="H56" s="11">
        <v>8658</v>
      </c>
      <c r="I56" s="8">
        <v>28</v>
      </c>
      <c r="J56" s="11">
        <f t="shared" si="2"/>
        <v>617.68</v>
      </c>
      <c r="K56" s="13">
        <f t="shared" si="3"/>
        <v>309.22160341924626</v>
      </c>
      <c r="L56" s="9" t="s">
        <v>249</v>
      </c>
      <c r="M56" s="9" t="s">
        <v>39</v>
      </c>
      <c r="N56" s="8" t="s">
        <v>19</v>
      </c>
      <c r="O56" s="8" t="s">
        <v>250</v>
      </c>
    </row>
    <row r="57" spans="1:15" ht="14.25">
      <c r="A57" s="8">
        <v>22004</v>
      </c>
      <c r="B57" s="8">
        <v>11931</v>
      </c>
      <c r="C57" s="8" t="s">
        <v>33</v>
      </c>
      <c r="D57" s="10">
        <v>44571</v>
      </c>
      <c r="E57" s="11">
        <v>14270</v>
      </c>
      <c r="F57" s="11">
        <v>190000</v>
      </c>
      <c r="G57" s="8">
        <v>33.84</v>
      </c>
      <c r="H57" s="11">
        <v>5615</v>
      </c>
      <c r="I57" s="8">
        <v>36</v>
      </c>
      <c r="J57" s="11">
        <f aca="true" t="shared" si="4" ref="J57:J88">SUM(I57*G57)</f>
        <v>1218.2400000000002</v>
      </c>
      <c r="K57" s="13">
        <f aca="true" t="shared" si="5" ref="K57:K88">SUM(F57/J57)</f>
        <v>155.9627002889414</v>
      </c>
      <c r="L57" s="9" t="s">
        <v>34</v>
      </c>
      <c r="M57" s="9" t="s">
        <v>35</v>
      </c>
      <c r="N57" s="8" t="s">
        <v>19</v>
      </c>
      <c r="O57" s="8" t="s">
        <v>36</v>
      </c>
    </row>
    <row r="58" spans="1:15" ht="14.25">
      <c r="A58" s="8">
        <v>22006</v>
      </c>
      <c r="B58" s="8">
        <v>5120</v>
      </c>
      <c r="C58" s="8" t="s">
        <v>41</v>
      </c>
      <c r="D58" s="10">
        <v>44593</v>
      </c>
      <c r="E58" s="11">
        <v>12740</v>
      </c>
      <c r="F58" s="11">
        <v>185700</v>
      </c>
      <c r="G58" s="8">
        <v>39</v>
      </c>
      <c r="H58" s="11">
        <v>4762</v>
      </c>
      <c r="I58" s="8">
        <v>28</v>
      </c>
      <c r="J58" s="11">
        <f t="shared" si="4"/>
        <v>1092</v>
      </c>
      <c r="K58" s="13">
        <f t="shared" si="5"/>
        <v>170.05494505494505</v>
      </c>
      <c r="L58" s="9" t="s">
        <v>42</v>
      </c>
      <c r="M58" s="9" t="s">
        <v>43</v>
      </c>
      <c r="N58" s="8" t="s">
        <v>45</v>
      </c>
      <c r="O58" s="8" t="s">
        <v>44</v>
      </c>
    </row>
    <row r="59" spans="1:15" ht="14.25">
      <c r="A59" s="8">
        <v>22057</v>
      </c>
      <c r="B59" s="8">
        <v>5120</v>
      </c>
      <c r="C59" s="8" t="s">
        <v>41</v>
      </c>
      <c r="D59" s="10">
        <v>44694</v>
      </c>
      <c r="E59" s="11">
        <v>12730</v>
      </c>
      <c r="F59" s="11">
        <v>185700</v>
      </c>
      <c r="G59" s="8">
        <v>39</v>
      </c>
      <c r="H59" s="11">
        <v>4762</v>
      </c>
      <c r="I59" s="8">
        <v>28</v>
      </c>
      <c r="J59" s="11">
        <f t="shared" si="4"/>
        <v>1092</v>
      </c>
      <c r="K59" s="13">
        <f t="shared" si="5"/>
        <v>170.05494505494505</v>
      </c>
      <c r="L59" s="9" t="s">
        <v>211</v>
      </c>
      <c r="M59" s="9" t="s">
        <v>212</v>
      </c>
      <c r="N59" s="8" t="s">
        <v>19</v>
      </c>
      <c r="O59" s="8" t="s">
        <v>213</v>
      </c>
    </row>
    <row r="60" spans="1:15" ht="14.25">
      <c r="A60" s="8">
        <v>22049</v>
      </c>
      <c r="B60" s="8">
        <v>3338</v>
      </c>
      <c r="C60" s="8" t="s">
        <v>52</v>
      </c>
      <c r="D60" s="10">
        <v>44671</v>
      </c>
      <c r="E60" s="11">
        <v>13090</v>
      </c>
      <c r="F60" s="11">
        <v>176000</v>
      </c>
      <c r="G60" s="8">
        <v>31.63</v>
      </c>
      <c r="H60" s="11">
        <v>5564</v>
      </c>
      <c r="I60" s="8">
        <v>35</v>
      </c>
      <c r="J60" s="11">
        <f t="shared" si="4"/>
        <v>1107.05</v>
      </c>
      <c r="K60" s="13">
        <f t="shared" si="5"/>
        <v>158.98107583216657</v>
      </c>
      <c r="L60" s="9" t="s">
        <v>106</v>
      </c>
      <c r="M60" s="9" t="s">
        <v>181</v>
      </c>
      <c r="N60" s="8" t="s">
        <v>19</v>
      </c>
      <c r="O60" s="8" t="s">
        <v>182</v>
      </c>
    </row>
    <row r="61" spans="1:15" ht="14.25">
      <c r="A61" s="8">
        <v>22029</v>
      </c>
      <c r="B61" s="8">
        <v>14044</v>
      </c>
      <c r="C61" s="8" t="s">
        <v>37</v>
      </c>
      <c r="D61" s="10">
        <v>44630</v>
      </c>
      <c r="E61" s="11">
        <v>6050</v>
      </c>
      <c r="F61" s="11">
        <v>174000</v>
      </c>
      <c r="G61" s="8">
        <v>19.09</v>
      </c>
      <c r="H61" s="11">
        <v>9115</v>
      </c>
      <c r="I61" s="8">
        <v>25</v>
      </c>
      <c r="J61" s="11">
        <f t="shared" si="4"/>
        <v>477.25</v>
      </c>
      <c r="K61" s="13">
        <f t="shared" si="5"/>
        <v>364.5887899423782</v>
      </c>
      <c r="L61" s="9" t="s">
        <v>122</v>
      </c>
      <c r="M61" s="9" t="s">
        <v>39</v>
      </c>
      <c r="N61" s="8" t="s">
        <v>19</v>
      </c>
      <c r="O61" s="8" t="s">
        <v>123</v>
      </c>
    </row>
    <row r="62" spans="1:15" ht="14.25">
      <c r="A62" s="8">
        <v>22120</v>
      </c>
      <c r="B62" s="8">
        <v>12215</v>
      </c>
      <c r="C62" s="8" t="s">
        <v>24</v>
      </c>
      <c r="D62" s="10">
        <v>44897</v>
      </c>
      <c r="E62" s="11">
        <v>8270</v>
      </c>
      <c r="F62" s="11">
        <v>130000</v>
      </c>
      <c r="G62" s="8">
        <v>15.55</v>
      </c>
      <c r="H62" s="11">
        <v>8360</v>
      </c>
      <c r="I62" s="8">
        <v>46</v>
      </c>
      <c r="J62" s="11">
        <f t="shared" si="4"/>
        <v>715.3000000000001</v>
      </c>
      <c r="K62" s="13">
        <f t="shared" si="5"/>
        <v>181.74192646442052</v>
      </c>
      <c r="L62" s="9" t="s">
        <v>411</v>
      </c>
      <c r="M62" s="9" t="s">
        <v>412</v>
      </c>
      <c r="N62" s="8" t="s">
        <v>19</v>
      </c>
      <c r="O62" s="8" t="s">
        <v>413</v>
      </c>
    </row>
    <row r="63" spans="1:16" ht="14.25">
      <c r="A63" s="8">
        <v>22112</v>
      </c>
      <c r="B63" s="8">
        <v>12100</v>
      </c>
      <c r="C63" s="8" t="s">
        <v>64</v>
      </c>
      <c r="D63" s="10">
        <v>44902</v>
      </c>
      <c r="E63" s="11">
        <v>764560</v>
      </c>
      <c r="F63" s="11">
        <v>129563</v>
      </c>
      <c r="G63" s="8">
        <v>23.56</v>
      </c>
      <c r="H63" s="11">
        <v>5499</v>
      </c>
      <c r="I63" s="8">
        <v>51</v>
      </c>
      <c r="J63" s="11">
        <f t="shared" si="4"/>
        <v>1201.56</v>
      </c>
      <c r="K63" s="13">
        <f t="shared" si="5"/>
        <v>107.82898898099138</v>
      </c>
      <c r="L63" s="9" t="s">
        <v>386</v>
      </c>
      <c r="M63" s="9" t="s">
        <v>387</v>
      </c>
      <c r="N63" s="8" t="s">
        <v>19</v>
      </c>
      <c r="O63" s="8" t="s">
        <v>388</v>
      </c>
      <c r="P63" s="8" t="s">
        <v>389</v>
      </c>
    </row>
    <row r="64" spans="1:15" ht="14.25">
      <c r="A64" s="8">
        <v>22068</v>
      </c>
      <c r="B64" s="8">
        <v>10771</v>
      </c>
      <c r="C64" s="8" t="s">
        <v>33</v>
      </c>
      <c r="D64" s="10">
        <v>44718</v>
      </c>
      <c r="E64" s="11">
        <v>7310</v>
      </c>
      <c r="F64" s="11">
        <v>115500</v>
      </c>
      <c r="G64" s="8">
        <v>20</v>
      </c>
      <c r="H64" s="11">
        <v>5775</v>
      </c>
      <c r="I64" s="8">
        <v>31</v>
      </c>
      <c r="J64" s="11">
        <f t="shared" si="4"/>
        <v>620</v>
      </c>
      <c r="K64" s="13">
        <f t="shared" si="5"/>
        <v>186.29032258064515</v>
      </c>
      <c r="L64" s="9" t="s">
        <v>246</v>
      </c>
      <c r="M64" s="9" t="s">
        <v>247</v>
      </c>
      <c r="N64" s="8" t="s">
        <v>19</v>
      </c>
      <c r="O64" s="8" t="s">
        <v>248</v>
      </c>
    </row>
    <row r="65" spans="1:15" ht="14.25">
      <c r="A65" s="8">
        <v>22100</v>
      </c>
      <c r="B65" s="8">
        <v>14176</v>
      </c>
      <c r="C65" s="8" t="s">
        <v>64</v>
      </c>
      <c r="D65" s="10">
        <v>44819</v>
      </c>
      <c r="E65" s="11">
        <v>7230</v>
      </c>
      <c r="F65" s="11">
        <v>105000</v>
      </c>
      <c r="G65" s="8">
        <v>13.72</v>
      </c>
      <c r="H65" s="11">
        <v>7653</v>
      </c>
      <c r="I65" s="8">
        <v>40</v>
      </c>
      <c r="J65" s="11">
        <f t="shared" si="4"/>
        <v>548.8000000000001</v>
      </c>
      <c r="K65" s="13">
        <f t="shared" si="5"/>
        <v>191.32653061224488</v>
      </c>
      <c r="L65" s="9" t="s">
        <v>349</v>
      </c>
      <c r="M65" s="9" t="s">
        <v>146</v>
      </c>
      <c r="N65" s="8" t="s">
        <v>19</v>
      </c>
      <c r="O65" s="8" t="s">
        <v>350</v>
      </c>
    </row>
    <row r="66" spans="1:15" ht="14.25">
      <c r="A66" s="8">
        <v>22021</v>
      </c>
      <c r="B66" s="8">
        <v>14122</v>
      </c>
      <c r="C66" s="8" t="s">
        <v>52</v>
      </c>
      <c r="D66" s="10">
        <v>44621</v>
      </c>
      <c r="E66" s="11">
        <v>5220</v>
      </c>
      <c r="F66" s="11">
        <v>100000</v>
      </c>
      <c r="G66" s="8">
        <v>9.72</v>
      </c>
      <c r="H66" s="11">
        <v>10288</v>
      </c>
      <c r="I66" s="8">
        <v>46</v>
      </c>
      <c r="J66" s="11">
        <f t="shared" si="4"/>
        <v>447.12</v>
      </c>
      <c r="K66" s="13">
        <f t="shared" si="5"/>
        <v>223.65360529611738</v>
      </c>
      <c r="L66" s="9" t="s">
        <v>93</v>
      </c>
      <c r="M66" s="9" t="s">
        <v>94</v>
      </c>
      <c r="N66" s="8" t="s">
        <v>19</v>
      </c>
      <c r="O66" s="8" t="s">
        <v>95</v>
      </c>
    </row>
    <row r="67" spans="1:15" ht="14.25">
      <c r="A67" s="8">
        <v>22074</v>
      </c>
      <c r="B67" s="8">
        <v>14157</v>
      </c>
      <c r="C67" s="8" t="s">
        <v>163</v>
      </c>
      <c r="D67" s="10">
        <v>44740</v>
      </c>
      <c r="E67" s="11">
        <v>1530</v>
      </c>
      <c r="F67" s="11">
        <v>92000</v>
      </c>
      <c r="G67" s="8">
        <v>5.37</v>
      </c>
      <c r="H67" s="11">
        <v>17132</v>
      </c>
      <c r="I67" s="8">
        <v>24</v>
      </c>
      <c r="J67" s="11">
        <f t="shared" si="4"/>
        <v>128.88</v>
      </c>
      <c r="K67" s="13">
        <f t="shared" si="5"/>
        <v>713.8423339540658</v>
      </c>
      <c r="L67" s="9" t="s">
        <v>266</v>
      </c>
      <c r="M67" s="9" t="s">
        <v>202</v>
      </c>
      <c r="N67" s="8" t="s">
        <v>19</v>
      </c>
      <c r="O67" s="8" t="s">
        <v>267</v>
      </c>
    </row>
    <row r="68" spans="1:16" ht="14.25">
      <c r="A68" s="8">
        <v>22102</v>
      </c>
      <c r="B68" s="8">
        <v>8420</v>
      </c>
      <c r="C68" s="8" t="s">
        <v>28</v>
      </c>
      <c r="D68" s="10">
        <v>44907</v>
      </c>
      <c r="E68" s="11">
        <v>10940</v>
      </c>
      <c r="F68" s="11">
        <v>85500</v>
      </c>
      <c r="G68" s="8">
        <v>40</v>
      </c>
      <c r="H68" s="11">
        <v>2138</v>
      </c>
      <c r="I68" s="8">
        <v>25</v>
      </c>
      <c r="J68" s="11">
        <f t="shared" si="4"/>
        <v>1000</v>
      </c>
      <c r="K68" s="13">
        <f t="shared" si="5"/>
        <v>85.5</v>
      </c>
      <c r="L68" s="9" t="s">
        <v>355</v>
      </c>
      <c r="M68" s="9" t="s">
        <v>352</v>
      </c>
      <c r="N68" s="8" t="s">
        <v>19</v>
      </c>
      <c r="O68" s="8" t="s">
        <v>356</v>
      </c>
      <c r="P68" s="8" t="s">
        <v>357</v>
      </c>
    </row>
    <row r="69" spans="1:15" ht="14.25">
      <c r="A69" s="8">
        <v>22115</v>
      </c>
      <c r="B69" s="8">
        <v>13065</v>
      </c>
      <c r="C69" s="8" t="s">
        <v>64</v>
      </c>
      <c r="D69" s="10">
        <v>44910</v>
      </c>
      <c r="E69" s="11">
        <v>6380</v>
      </c>
      <c r="F69" s="11">
        <v>71000</v>
      </c>
      <c r="G69" s="8">
        <v>19.55</v>
      </c>
      <c r="H69" s="11">
        <v>3631</v>
      </c>
      <c r="I69" s="8">
        <v>28</v>
      </c>
      <c r="J69" s="11">
        <f t="shared" si="4"/>
        <v>547.4</v>
      </c>
      <c r="K69" s="13">
        <f t="shared" si="5"/>
        <v>129.7040555352576</v>
      </c>
      <c r="L69" s="9" t="s">
        <v>395</v>
      </c>
      <c r="M69" s="9" t="s">
        <v>396</v>
      </c>
      <c r="N69" s="8" t="s">
        <v>19</v>
      </c>
      <c r="O69" s="8" t="s">
        <v>397</v>
      </c>
    </row>
    <row r="70" spans="1:15" ht="14.25">
      <c r="A70" s="8">
        <v>22063</v>
      </c>
      <c r="B70" s="8">
        <v>11133</v>
      </c>
      <c r="C70" s="8" t="s">
        <v>33</v>
      </c>
      <c r="D70" s="10">
        <v>44694</v>
      </c>
      <c r="E70" s="11">
        <v>10070</v>
      </c>
      <c r="F70" s="11">
        <v>60000</v>
      </c>
      <c r="G70" s="8">
        <v>20</v>
      </c>
      <c r="H70" s="11">
        <v>3000</v>
      </c>
      <c r="I70" s="8">
        <v>43</v>
      </c>
      <c r="J70" s="11">
        <f t="shared" si="4"/>
        <v>860</v>
      </c>
      <c r="K70" s="13">
        <f t="shared" si="5"/>
        <v>69.76744186046511</v>
      </c>
      <c r="L70" s="9" t="s">
        <v>228</v>
      </c>
      <c r="M70" s="9" t="s">
        <v>229</v>
      </c>
      <c r="N70" s="8" t="s">
        <v>19</v>
      </c>
      <c r="O70" s="8" t="s">
        <v>230</v>
      </c>
    </row>
    <row r="71" spans="1:15" ht="14.25">
      <c r="A71" s="8">
        <v>22070</v>
      </c>
      <c r="B71" s="8">
        <v>13984</v>
      </c>
      <c r="C71" s="8" t="s">
        <v>82</v>
      </c>
      <c r="D71" s="10">
        <v>44721</v>
      </c>
      <c r="E71" s="11">
        <v>1460</v>
      </c>
      <c r="F71" s="11">
        <v>60000</v>
      </c>
      <c r="G71" s="8">
        <v>2</v>
      </c>
      <c r="H71" s="11">
        <v>30000</v>
      </c>
      <c r="I71" s="8">
        <v>62</v>
      </c>
      <c r="J71" s="11">
        <f t="shared" si="4"/>
        <v>124</v>
      </c>
      <c r="K71" s="13">
        <f t="shared" si="5"/>
        <v>483.8709677419355</v>
      </c>
      <c r="L71" s="9" t="s">
        <v>251</v>
      </c>
      <c r="M71" s="9" t="s">
        <v>252</v>
      </c>
      <c r="N71" s="8" t="s">
        <v>19</v>
      </c>
      <c r="O71" s="8" t="s">
        <v>253</v>
      </c>
    </row>
    <row r="72" spans="1:15" ht="14.25">
      <c r="A72" s="8">
        <v>22036</v>
      </c>
      <c r="B72" s="8">
        <v>14131</v>
      </c>
      <c r="C72" s="8" t="s">
        <v>64</v>
      </c>
      <c r="D72" s="10">
        <v>44553</v>
      </c>
      <c r="E72" s="11">
        <v>3250</v>
      </c>
      <c r="F72" s="11">
        <v>45000</v>
      </c>
      <c r="G72" s="8">
        <v>3.48</v>
      </c>
      <c r="H72" s="11">
        <v>12931</v>
      </c>
      <c r="I72" s="8">
        <v>79</v>
      </c>
      <c r="J72" s="11">
        <f t="shared" si="4"/>
        <v>274.92</v>
      </c>
      <c r="K72" s="13">
        <f t="shared" si="5"/>
        <v>163.68398079441292</v>
      </c>
      <c r="L72" s="9" t="s">
        <v>145</v>
      </c>
      <c r="M72" s="9" t="s">
        <v>146</v>
      </c>
      <c r="N72" s="8" t="s">
        <v>19</v>
      </c>
      <c r="O72" s="8" t="s">
        <v>147</v>
      </c>
    </row>
    <row r="73" spans="1:15" ht="14.25">
      <c r="A73" s="8">
        <v>22072</v>
      </c>
      <c r="B73" s="8">
        <v>14161</v>
      </c>
      <c r="C73" s="8" t="s">
        <v>82</v>
      </c>
      <c r="D73" s="10">
        <v>44726</v>
      </c>
      <c r="E73" s="11">
        <v>3360</v>
      </c>
      <c r="F73" s="11">
        <v>42500</v>
      </c>
      <c r="G73" s="8">
        <v>9.08</v>
      </c>
      <c r="H73" s="11">
        <v>4680</v>
      </c>
      <c r="I73" s="8">
        <v>30</v>
      </c>
      <c r="J73" s="11">
        <f t="shared" si="4"/>
        <v>272.4</v>
      </c>
      <c r="K73" s="13">
        <f t="shared" si="5"/>
        <v>156.02055800293687</v>
      </c>
      <c r="L73" s="9" t="s">
        <v>258</v>
      </c>
      <c r="M73" s="9" t="s">
        <v>259</v>
      </c>
      <c r="N73" s="8" t="s">
        <v>19</v>
      </c>
      <c r="O73" s="8" t="s">
        <v>260</v>
      </c>
    </row>
    <row r="74" spans="1:15" ht="14.25">
      <c r="A74" s="8">
        <v>22113</v>
      </c>
      <c r="B74" s="8">
        <v>14206</v>
      </c>
      <c r="C74" s="8" t="s">
        <v>64</v>
      </c>
      <c r="D74" s="10">
        <v>44901</v>
      </c>
      <c r="E74" s="11">
        <v>2020</v>
      </c>
      <c r="F74" s="11">
        <v>37500</v>
      </c>
      <c r="G74" s="8">
        <v>4.32</v>
      </c>
      <c r="H74" s="11">
        <v>8680</v>
      </c>
      <c r="I74" s="8">
        <v>23</v>
      </c>
      <c r="J74" s="11">
        <f t="shared" si="4"/>
        <v>99.36000000000001</v>
      </c>
      <c r="K74" s="13">
        <f t="shared" si="5"/>
        <v>377.415458937198</v>
      </c>
      <c r="L74" s="9" t="s">
        <v>390</v>
      </c>
      <c r="M74" s="9" t="s">
        <v>370</v>
      </c>
      <c r="N74" s="8" t="s">
        <v>19</v>
      </c>
      <c r="O74" s="8" t="s">
        <v>391</v>
      </c>
    </row>
    <row r="76" ht="14.25">
      <c r="A76" s="14" t="s">
        <v>22</v>
      </c>
    </row>
    <row r="77" spans="1:15" ht="14.25">
      <c r="A77" s="8">
        <v>22109</v>
      </c>
      <c r="B77" s="8">
        <v>5271</v>
      </c>
      <c r="C77" s="8" t="s">
        <v>41</v>
      </c>
      <c r="D77" s="10">
        <v>44859</v>
      </c>
      <c r="E77" s="11">
        <v>181520</v>
      </c>
      <c r="F77" s="11">
        <v>2104352</v>
      </c>
      <c r="G77" s="8">
        <v>271.95</v>
      </c>
      <c r="H77" s="11">
        <v>7738</v>
      </c>
      <c r="I77" s="8">
        <v>56</v>
      </c>
      <c r="J77" s="11">
        <f aca="true" t="shared" si="6" ref="J77:J96">SUM(I77*G77)</f>
        <v>15229.199999999999</v>
      </c>
      <c r="K77" s="13">
        <f aca="true" t="shared" si="7" ref="K77:K96">SUM(F77/J77)</f>
        <v>138.17876185223125</v>
      </c>
      <c r="L77" s="9" t="s">
        <v>376</v>
      </c>
      <c r="M77" s="9" t="s">
        <v>377</v>
      </c>
      <c r="N77" s="8" t="s">
        <v>19</v>
      </c>
      <c r="O77" s="8" t="s">
        <v>378</v>
      </c>
    </row>
    <row r="78" spans="1:15" ht="14.25">
      <c r="A78" s="8">
        <v>22094</v>
      </c>
      <c r="B78" s="8">
        <v>7133</v>
      </c>
      <c r="C78" s="8" t="s">
        <v>24</v>
      </c>
      <c r="D78" s="10">
        <v>44854</v>
      </c>
      <c r="E78" s="11">
        <v>68940</v>
      </c>
      <c r="F78" s="11">
        <v>1951880</v>
      </c>
      <c r="G78" s="8">
        <v>139.42</v>
      </c>
      <c r="H78" s="11">
        <v>14000</v>
      </c>
      <c r="I78" s="8">
        <v>42</v>
      </c>
      <c r="J78" s="11">
        <f t="shared" si="6"/>
        <v>5855.639999999999</v>
      </c>
      <c r="K78" s="13">
        <f t="shared" si="7"/>
        <v>333.33333333333337</v>
      </c>
      <c r="L78" s="9" t="s">
        <v>303</v>
      </c>
      <c r="M78" s="9" t="s">
        <v>333</v>
      </c>
      <c r="N78" s="8" t="s">
        <v>19</v>
      </c>
      <c r="O78" s="8" t="s">
        <v>334</v>
      </c>
    </row>
    <row r="79" spans="1:16" ht="14.25">
      <c r="A79" s="8">
        <v>22009</v>
      </c>
      <c r="B79" s="8">
        <v>3134</v>
      </c>
      <c r="C79" s="8" t="s">
        <v>52</v>
      </c>
      <c r="D79" s="10">
        <v>44594</v>
      </c>
      <c r="E79" s="11">
        <v>55370</v>
      </c>
      <c r="F79" s="11">
        <v>635000</v>
      </c>
      <c r="G79" s="8">
        <v>126.85</v>
      </c>
      <c r="H79" s="11">
        <v>5006</v>
      </c>
      <c r="I79" s="8">
        <v>32</v>
      </c>
      <c r="J79" s="11">
        <f t="shared" si="6"/>
        <v>4059.2</v>
      </c>
      <c r="K79" s="13">
        <f t="shared" si="7"/>
        <v>156.43476547102878</v>
      </c>
      <c r="L79" s="9" t="s">
        <v>53</v>
      </c>
      <c r="M79" s="9" t="s">
        <v>54</v>
      </c>
      <c r="N79" s="8" t="s">
        <v>19</v>
      </c>
      <c r="O79" s="8" t="s">
        <v>55</v>
      </c>
      <c r="P79" s="8" t="s">
        <v>56</v>
      </c>
    </row>
    <row r="80" spans="1:15" ht="14.25">
      <c r="A80" s="8">
        <v>22086</v>
      </c>
      <c r="B80" s="8" t="s">
        <v>301</v>
      </c>
      <c r="C80" s="8" t="s">
        <v>302</v>
      </c>
      <c r="D80" s="10">
        <v>44827</v>
      </c>
      <c r="E80" s="11">
        <v>20300</v>
      </c>
      <c r="F80" s="11">
        <v>500000</v>
      </c>
      <c r="G80" s="8">
        <v>32.73</v>
      </c>
      <c r="H80" s="11">
        <v>15277</v>
      </c>
      <c r="I80" s="8">
        <v>52</v>
      </c>
      <c r="J80" s="11">
        <f t="shared" si="6"/>
        <v>1701.9599999999998</v>
      </c>
      <c r="K80" s="13">
        <f t="shared" si="7"/>
        <v>293.7789372253167</v>
      </c>
      <c r="L80" s="9" t="s">
        <v>303</v>
      </c>
      <c r="M80" s="9" t="s">
        <v>304</v>
      </c>
      <c r="N80" s="8" t="s">
        <v>19</v>
      </c>
      <c r="O80" s="8" t="s">
        <v>305</v>
      </c>
    </row>
    <row r="81" spans="1:15" ht="14.25">
      <c r="A81" s="15">
        <v>22012</v>
      </c>
      <c r="B81" s="8">
        <v>5786</v>
      </c>
      <c r="C81" s="8" t="s">
        <v>64</v>
      </c>
      <c r="D81" s="10">
        <v>44602</v>
      </c>
      <c r="E81" s="11">
        <v>62940</v>
      </c>
      <c r="F81" s="11">
        <v>455000</v>
      </c>
      <c r="G81" s="8">
        <v>93.72</v>
      </c>
      <c r="H81" s="11">
        <v>4855</v>
      </c>
      <c r="I81" s="8">
        <v>56</v>
      </c>
      <c r="J81" s="11">
        <f t="shared" si="6"/>
        <v>5248.32</v>
      </c>
      <c r="K81" s="13">
        <f t="shared" si="7"/>
        <v>86.69440887750747</v>
      </c>
      <c r="L81" s="9" t="s">
        <v>65</v>
      </c>
      <c r="M81" s="9" t="s">
        <v>66</v>
      </c>
      <c r="N81" s="8" t="s">
        <v>19</v>
      </c>
      <c r="O81" s="8" t="s">
        <v>67</v>
      </c>
    </row>
    <row r="82" spans="1:15" ht="14.25">
      <c r="A82" s="8">
        <v>22090</v>
      </c>
      <c r="B82" s="8">
        <v>4298</v>
      </c>
      <c r="C82" s="8" t="s">
        <v>37</v>
      </c>
      <c r="D82" s="10">
        <v>44832</v>
      </c>
      <c r="E82" s="11">
        <v>28900</v>
      </c>
      <c r="F82" s="11">
        <v>424000</v>
      </c>
      <c r="G82" s="8">
        <v>78</v>
      </c>
      <c r="H82" s="11">
        <v>5436</v>
      </c>
      <c r="I82" s="8">
        <v>31</v>
      </c>
      <c r="J82" s="11">
        <f t="shared" si="6"/>
        <v>2418</v>
      </c>
      <c r="K82" s="13">
        <f t="shared" si="7"/>
        <v>175.35153019023986</v>
      </c>
      <c r="L82" s="9" t="s">
        <v>322</v>
      </c>
      <c r="M82" s="9" t="s">
        <v>299</v>
      </c>
      <c r="N82" s="8" t="s">
        <v>19</v>
      </c>
      <c r="O82" s="8" t="s">
        <v>323</v>
      </c>
    </row>
    <row r="83" spans="1:15" ht="14.25">
      <c r="A83" s="8">
        <v>22056</v>
      </c>
      <c r="B83" s="8">
        <v>10772</v>
      </c>
      <c r="C83" s="8" t="s">
        <v>33</v>
      </c>
      <c r="D83" s="10">
        <v>44690</v>
      </c>
      <c r="E83" s="11">
        <v>36860</v>
      </c>
      <c r="F83" s="11">
        <v>405000</v>
      </c>
      <c r="G83" s="8">
        <v>58.5</v>
      </c>
      <c r="H83" s="11">
        <v>6923</v>
      </c>
      <c r="I83" s="8">
        <v>53</v>
      </c>
      <c r="J83" s="11">
        <f t="shared" si="6"/>
        <v>3100.5</v>
      </c>
      <c r="K83" s="13">
        <f t="shared" si="7"/>
        <v>130.62409288824384</v>
      </c>
      <c r="L83" s="9" t="s">
        <v>151</v>
      </c>
      <c r="M83" s="9" t="s">
        <v>209</v>
      </c>
      <c r="N83" s="8" t="s">
        <v>19</v>
      </c>
      <c r="O83" s="8" t="s">
        <v>210</v>
      </c>
    </row>
    <row r="84" spans="1:15" ht="14.25">
      <c r="A84" s="8">
        <v>22091</v>
      </c>
      <c r="B84" s="8">
        <v>8593</v>
      </c>
      <c r="C84" s="8" t="s">
        <v>28</v>
      </c>
      <c r="D84" s="10">
        <v>44832</v>
      </c>
      <c r="E84" s="11">
        <v>9390</v>
      </c>
      <c r="F84" s="11">
        <v>260000</v>
      </c>
      <c r="G84" s="8">
        <v>40</v>
      </c>
      <c r="H84" s="11">
        <v>6500</v>
      </c>
      <c r="I84" s="8">
        <v>20</v>
      </c>
      <c r="J84" s="11">
        <f t="shared" si="6"/>
        <v>800</v>
      </c>
      <c r="K84" s="13">
        <f t="shared" si="7"/>
        <v>325</v>
      </c>
      <c r="L84" s="9" t="s">
        <v>29</v>
      </c>
      <c r="M84" s="9" t="s">
        <v>324</v>
      </c>
      <c r="N84" s="8" t="s">
        <v>19</v>
      </c>
      <c r="O84" s="8" t="s">
        <v>325</v>
      </c>
    </row>
    <row r="85" spans="1:16" ht="14.25">
      <c r="A85" s="8">
        <v>22092</v>
      </c>
      <c r="B85" s="8">
        <v>8342</v>
      </c>
      <c r="C85" s="8" t="s">
        <v>28</v>
      </c>
      <c r="D85" s="10">
        <v>44848</v>
      </c>
      <c r="E85" s="11">
        <v>19960</v>
      </c>
      <c r="F85" s="11">
        <v>250000</v>
      </c>
      <c r="G85" s="8">
        <v>69.07</v>
      </c>
      <c r="H85" s="11">
        <v>3620</v>
      </c>
      <c r="I85" s="8">
        <v>24</v>
      </c>
      <c r="J85" s="11">
        <f t="shared" si="6"/>
        <v>1657.6799999999998</v>
      </c>
      <c r="K85" s="13">
        <f t="shared" si="7"/>
        <v>150.8131846918585</v>
      </c>
      <c r="L85" s="9" t="s">
        <v>326</v>
      </c>
      <c r="M85" s="9" t="s">
        <v>327</v>
      </c>
      <c r="N85" s="8" t="s">
        <v>19</v>
      </c>
      <c r="O85" s="8" t="s">
        <v>328</v>
      </c>
      <c r="P85" s="8" t="s">
        <v>329</v>
      </c>
    </row>
    <row r="86" spans="1:15" ht="14.25">
      <c r="A86" s="8">
        <v>22032</v>
      </c>
      <c r="B86" s="8">
        <v>10997</v>
      </c>
      <c r="C86" s="8" t="s">
        <v>33</v>
      </c>
      <c r="D86" s="10">
        <v>44616</v>
      </c>
      <c r="E86" s="11">
        <v>31820</v>
      </c>
      <c r="F86" s="11">
        <v>226300</v>
      </c>
      <c r="G86" s="8">
        <v>73.25</v>
      </c>
      <c r="H86" s="11">
        <v>3089</v>
      </c>
      <c r="I86" s="8">
        <v>37</v>
      </c>
      <c r="J86" s="11">
        <f t="shared" si="6"/>
        <v>2710.25</v>
      </c>
      <c r="K86" s="13">
        <f t="shared" si="7"/>
        <v>83.49783230329305</v>
      </c>
      <c r="L86" s="9" t="s">
        <v>133</v>
      </c>
      <c r="M86" s="9" t="s">
        <v>134</v>
      </c>
      <c r="N86" s="8" t="s">
        <v>19</v>
      </c>
      <c r="O86" s="8" t="s">
        <v>135</v>
      </c>
    </row>
    <row r="87" spans="1:15" ht="14.25">
      <c r="A87" s="8">
        <v>22022</v>
      </c>
      <c r="B87" s="8">
        <v>13029</v>
      </c>
      <c r="C87" s="8" t="s">
        <v>24</v>
      </c>
      <c r="D87" s="10">
        <v>44620</v>
      </c>
      <c r="E87" s="11">
        <v>22390</v>
      </c>
      <c r="F87" s="11">
        <v>198000</v>
      </c>
      <c r="G87" s="8">
        <v>37.36</v>
      </c>
      <c r="H87" s="11">
        <v>5299</v>
      </c>
      <c r="I87" s="8">
        <v>51</v>
      </c>
      <c r="J87" s="11">
        <f t="shared" si="6"/>
        <v>1905.36</v>
      </c>
      <c r="K87" s="13">
        <f t="shared" si="7"/>
        <v>103.91736994583701</v>
      </c>
      <c r="L87" s="9" t="s">
        <v>96</v>
      </c>
      <c r="M87" s="9" t="s">
        <v>76</v>
      </c>
      <c r="N87" s="8" t="s">
        <v>19</v>
      </c>
      <c r="O87" s="8" t="s">
        <v>97</v>
      </c>
    </row>
    <row r="88" spans="1:15" ht="14.25">
      <c r="A88" s="8">
        <v>22013</v>
      </c>
      <c r="B88" s="8">
        <v>14115</v>
      </c>
      <c r="C88" s="8" t="s">
        <v>61</v>
      </c>
      <c r="D88" s="10">
        <v>44582</v>
      </c>
      <c r="E88" s="11">
        <v>10490</v>
      </c>
      <c r="F88" s="11">
        <v>128000</v>
      </c>
      <c r="G88" s="8">
        <v>16.64</v>
      </c>
      <c r="H88" s="11">
        <v>7692</v>
      </c>
      <c r="I88" s="8">
        <v>53</v>
      </c>
      <c r="J88" s="11">
        <f t="shared" si="6"/>
        <v>881.9200000000001</v>
      </c>
      <c r="K88" s="13">
        <f t="shared" si="7"/>
        <v>145.13788098693757</v>
      </c>
      <c r="L88" s="9" t="s">
        <v>104</v>
      </c>
      <c r="M88" s="9" t="s">
        <v>68</v>
      </c>
      <c r="N88" s="8" t="s">
        <v>19</v>
      </c>
      <c r="O88" s="8" t="s">
        <v>69</v>
      </c>
    </row>
    <row r="89" spans="1:15" ht="14.25">
      <c r="A89" s="8">
        <v>22060</v>
      </c>
      <c r="B89" s="8">
        <v>14151</v>
      </c>
      <c r="C89" s="8" t="s">
        <v>163</v>
      </c>
      <c r="D89" s="10">
        <v>44692</v>
      </c>
      <c r="E89" s="11">
        <v>12050</v>
      </c>
      <c r="F89" s="11">
        <v>125000</v>
      </c>
      <c r="G89" s="8">
        <v>32.45</v>
      </c>
      <c r="H89" s="11">
        <v>3852</v>
      </c>
      <c r="I89" s="8">
        <v>31</v>
      </c>
      <c r="J89" s="11">
        <f t="shared" si="6"/>
        <v>1005.95</v>
      </c>
      <c r="K89" s="13">
        <f t="shared" si="7"/>
        <v>124.26064913763109</v>
      </c>
      <c r="L89" s="9" t="s">
        <v>221</v>
      </c>
      <c r="M89" s="9" t="s">
        <v>203</v>
      </c>
      <c r="N89" s="8" t="s">
        <v>19</v>
      </c>
      <c r="O89" s="8" t="s">
        <v>222</v>
      </c>
    </row>
    <row r="90" spans="1:15" ht="14.25">
      <c r="A90" s="8">
        <v>22108</v>
      </c>
      <c r="B90" s="8">
        <v>14194</v>
      </c>
      <c r="C90" s="8" t="s">
        <v>52</v>
      </c>
      <c r="D90" s="10">
        <v>44841</v>
      </c>
      <c r="E90" s="11">
        <v>8610</v>
      </c>
      <c r="F90" s="11">
        <v>116800</v>
      </c>
      <c r="G90" s="8">
        <v>17.6</v>
      </c>
      <c r="H90" s="11">
        <v>6636</v>
      </c>
      <c r="I90" s="8">
        <v>32</v>
      </c>
      <c r="J90" s="11">
        <f t="shared" si="6"/>
        <v>563.2</v>
      </c>
      <c r="K90" s="13">
        <f t="shared" si="7"/>
        <v>207.38636363636363</v>
      </c>
      <c r="L90" s="9" t="s">
        <v>373</v>
      </c>
      <c r="M90" s="9" t="s">
        <v>374</v>
      </c>
      <c r="N90" s="8" t="s">
        <v>19</v>
      </c>
      <c r="O90" s="8" t="s">
        <v>375</v>
      </c>
    </row>
    <row r="91" spans="1:15" ht="14.25">
      <c r="A91" s="8">
        <v>22048</v>
      </c>
      <c r="B91" s="8">
        <v>14144</v>
      </c>
      <c r="C91" s="8" t="s">
        <v>64</v>
      </c>
      <c r="D91" s="10">
        <v>44671</v>
      </c>
      <c r="E91" s="11">
        <v>4300</v>
      </c>
      <c r="F91" s="11">
        <v>53000</v>
      </c>
      <c r="G91" s="8">
        <v>6.19</v>
      </c>
      <c r="H91" s="11">
        <v>8562</v>
      </c>
      <c r="I91" s="8">
        <v>63</v>
      </c>
      <c r="J91" s="11">
        <f t="shared" si="6"/>
        <v>389.97</v>
      </c>
      <c r="K91" s="13">
        <f t="shared" si="7"/>
        <v>135.9078903505398</v>
      </c>
      <c r="L91" s="9" t="s">
        <v>179</v>
      </c>
      <c r="M91" s="9" t="s">
        <v>146</v>
      </c>
      <c r="N91" s="8" t="s">
        <v>19</v>
      </c>
      <c r="O91" s="8" t="s">
        <v>180</v>
      </c>
    </row>
    <row r="92" spans="1:15" ht="14.25">
      <c r="A92" s="8">
        <v>22011</v>
      </c>
      <c r="B92" s="8">
        <v>14108</v>
      </c>
      <c r="C92" s="8" t="s">
        <v>61</v>
      </c>
      <c r="D92" s="10">
        <v>44581</v>
      </c>
      <c r="E92" s="11">
        <v>4280</v>
      </c>
      <c r="F92" s="11">
        <v>37500</v>
      </c>
      <c r="G92" s="8">
        <v>6.66</v>
      </c>
      <c r="H92" s="11">
        <v>5631</v>
      </c>
      <c r="I92" s="8">
        <v>55</v>
      </c>
      <c r="J92" s="11">
        <f t="shared" si="6"/>
        <v>366.3</v>
      </c>
      <c r="K92" s="13">
        <f t="shared" si="7"/>
        <v>102.37510237510237</v>
      </c>
      <c r="L92" s="9" t="s">
        <v>105</v>
      </c>
      <c r="M92" s="9" t="s">
        <v>62</v>
      </c>
      <c r="N92" s="8" t="s">
        <v>19</v>
      </c>
      <c r="O92" s="8" t="s">
        <v>63</v>
      </c>
    </row>
    <row r="93" spans="1:16" ht="14.25">
      <c r="A93" s="8">
        <v>22103</v>
      </c>
      <c r="B93" s="8">
        <v>8421</v>
      </c>
      <c r="C93" s="8" t="s">
        <v>28</v>
      </c>
      <c r="D93" s="10">
        <v>44846</v>
      </c>
      <c r="E93" s="11">
        <v>21470</v>
      </c>
      <c r="F93" s="11">
        <v>17500</v>
      </c>
      <c r="G93" s="8">
        <v>30</v>
      </c>
      <c r="H93" s="11">
        <v>583</v>
      </c>
      <c r="I93" s="8">
        <v>20</v>
      </c>
      <c r="J93" s="11">
        <f t="shared" si="6"/>
        <v>600</v>
      </c>
      <c r="K93" s="13">
        <f t="shared" si="7"/>
        <v>29.166666666666668</v>
      </c>
      <c r="L93" s="9" t="s">
        <v>351</v>
      </c>
      <c r="M93" s="9" t="s">
        <v>352</v>
      </c>
      <c r="N93" s="8" t="s">
        <v>19</v>
      </c>
      <c r="O93" s="8" t="s">
        <v>353</v>
      </c>
      <c r="P93" s="8" t="s">
        <v>354</v>
      </c>
    </row>
    <row r="94" spans="1:15" ht="14.25">
      <c r="A94" s="8">
        <v>22053</v>
      </c>
      <c r="B94" s="8">
        <v>14147</v>
      </c>
      <c r="C94" s="8" t="s">
        <v>41</v>
      </c>
      <c r="D94" s="10">
        <v>44671</v>
      </c>
      <c r="E94" s="11">
        <v>370</v>
      </c>
      <c r="F94" s="11">
        <v>16700</v>
      </c>
      <c r="G94" s="8">
        <v>1.67</v>
      </c>
      <c r="H94" s="11">
        <v>10000</v>
      </c>
      <c r="I94" s="8">
        <v>19</v>
      </c>
      <c r="J94" s="11">
        <f t="shared" si="6"/>
        <v>31.729999999999997</v>
      </c>
      <c r="K94" s="13">
        <f t="shared" si="7"/>
        <v>526.3157894736843</v>
      </c>
      <c r="L94" s="9" t="s">
        <v>199</v>
      </c>
      <c r="M94" s="9" t="s">
        <v>200</v>
      </c>
      <c r="N94" s="8" t="s">
        <v>19</v>
      </c>
      <c r="O94" s="8" t="s">
        <v>201</v>
      </c>
    </row>
    <row r="95" spans="1:15" ht="14.25">
      <c r="A95" s="8">
        <v>22066</v>
      </c>
      <c r="B95" s="8">
        <v>2660</v>
      </c>
      <c r="C95" s="8" t="s">
        <v>237</v>
      </c>
      <c r="D95" s="10">
        <v>44720</v>
      </c>
      <c r="E95" s="11">
        <v>810</v>
      </c>
      <c r="F95" s="11">
        <v>10250</v>
      </c>
      <c r="G95" s="8">
        <v>1.19</v>
      </c>
      <c r="H95" s="11">
        <v>8613</v>
      </c>
      <c r="I95" s="8">
        <v>53</v>
      </c>
      <c r="J95" s="11">
        <f t="shared" si="6"/>
        <v>63.07</v>
      </c>
      <c r="K95" s="13">
        <f t="shared" si="7"/>
        <v>162.5178373236087</v>
      </c>
      <c r="L95" s="9" t="s">
        <v>238</v>
      </c>
      <c r="M95" s="9" t="s">
        <v>239</v>
      </c>
      <c r="N95" s="8" t="s">
        <v>19</v>
      </c>
      <c r="O95" s="8" t="s">
        <v>240</v>
      </c>
    </row>
    <row r="96" spans="1:15" ht="14.25">
      <c r="A96" s="8">
        <v>22111</v>
      </c>
      <c r="B96" s="8">
        <v>14203</v>
      </c>
      <c r="C96" s="8" t="s">
        <v>64</v>
      </c>
      <c r="D96" s="10">
        <v>44883</v>
      </c>
      <c r="E96" s="11">
        <v>1190</v>
      </c>
      <c r="F96" s="11">
        <v>10010</v>
      </c>
      <c r="G96" s="8">
        <v>1.43</v>
      </c>
      <c r="H96" s="11">
        <v>7000</v>
      </c>
      <c r="I96" s="8">
        <v>85</v>
      </c>
      <c r="J96" s="11">
        <f t="shared" si="6"/>
        <v>121.55</v>
      </c>
      <c r="K96" s="13">
        <f t="shared" si="7"/>
        <v>82.3529411764706</v>
      </c>
      <c r="L96" s="9" t="s">
        <v>383</v>
      </c>
      <c r="M96" s="9" t="s">
        <v>384</v>
      </c>
      <c r="N96" s="8" t="s">
        <v>19</v>
      </c>
      <c r="O96" s="8" t="s">
        <v>385</v>
      </c>
    </row>
    <row r="97" spans="1:15" ht="14.25">
      <c r="A97" s="8">
        <v>22015</v>
      </c>
      <c r="B97" s="8">
        <v>14117</v>
      </c>
      <c r="C97" s="8" t="s">
        <v>74</v>
      </c>
      <c r="D97" s="10">
        <v>44603</v>
      </c>
      <c r="E97" s="11">
        <v>1530</v>
      </c>
      <c r="F97" s="11">
        <v>6600</v>
      </c>
      <c r="G97" s="8">
        <v>3.7</v>
      </c>
      <c r="H97" s="11">
        <v>1784</v>
      </c>
      <c r="L97" s="9" t="s">
        <v>75</v>
      </c>
      <c r="M97" s="9" t="s">
        <v>76</v>
      </c>
      <c r="N97" s="8" t="s">
        <v>19</v>
      </c>
      <c r="O97" s="8" t="s">
        <v>77</v>
      </c>
    </row>
    <row r="99" ht="14.25">
      <c r="A99" s="14" t="s">
        <v>21</v>
      </c>
    </row>
    <row r="100" spans="1:16" ht="14.25">
      <c r="A100" s="8">
        <v>22084</v>
      </c>
      <c r="B100" s="8">
        <v>2179</v>
      </c>
      <c r="C100" s="8" t="s">
        <v>128</v>
      </c>
      <c r="D100" s="10">
        <v>44756</v>
      </c>
      <c r="E100" s="11">
        <v>599180</v>
      </c>
      <c r="F100" s="11">
        <v>2800000</v>
      </c>
      <c r="G100" s="8">
        <v>44.67</v>
      </c>
      <c r="H100" s="11">
        <v>62681</v>
      </c>
      <c r="I100" s="8">
        <v>41</v>
      </c>
      <c r="J100" s="11">
        <f aca="true" t="shared" si="8" ref="J100:J126">SUM(I100*G100)</f>
        <v>1831.47</v>
      </c>
      <c r="K100" s="13">
        <f aca="true" t="shared" si="9" ref="K100:K126">SUM(F100/J100)</f>
        <v>1528.826571005804</v>
      </c>
      <c r="L100" s="9" t="s">
        <v>295</v>
      </c>
      <c r="M100" s="9" t="s">
        <v>296</v>
      </c>
      <c r="N100" s="8" t="s">
        <v>19</v>
      </c>
      <c r="O100" s="8" t="s">
        <v>297</v>
      </c>
      <c r="P100" s="8" t="s">
        <v>298</v>
      </c>
    </row>
    <row r="101" spans="1:16" ht="14.25">
      <c r="A101" s="8">
        <v>22052</v>
      </c>
      <c r="B101" s="8">
        <v>3931</v>
      </c>
      <c r="C101" s="8" t="s">
        <v>37</v>
      </c>
      <c r="D101" s="10">
        <v>44680</v>
      </c>
      <c r="E101" s="11">
        <v>350370</v>
      </c>
      <c r="F101" s="11">
        <v>1108750</v>
      </c>
      <c r="G101" s="8">
        <v>85.49</v>
      </c>
      <c r="H101" s="11">
        <v>12970</v>
      </c>
      <c r="I101" s="8">
        <v>30</v>
      </c>
      <c r="J101" s="11">
        <f t="shared" si="8"/>
        <v>2564.7</v>
      </c>
      <c r="K101" s="13">
        <f t="shared" si="9"/>
        <v>432.3117713572738</v>
      </c>
      <c r="L101" s="9" t="s">
        <v>195</v>
      </c>
      <c r="M101" s="9" t="s">
        <v>196</v>
      </c>
      <c r="N101" s="8" t="s">
        <v>19</v>
      </c>
      <c r="O101" s="8" t="s">
        <v>197</v>
      </c>
      <c r="P101" s="8" t="s">
        <v>198</v>
      </c>
    </row>
    <row r="102" spans="1:16" ht="14.25">
      <c r="A102" s="8">
        <v>22083</v>
      </c>
      <c r="B102" s="8">
        <v>3356</v>
      </c>
      <c r="C102" s="8" t="s">
        <v>52</v>
      </c>
      <c r="D102" s="10">
        <v>44790</v>
      </c>
      <c r="E102" s="11">
        <v>85160</v>
      </c>
      <c r="F102" s="11">
        <v>951000</v>
      </c>
      <c r="G102" s="8">
        <v>142.6</v>
      </c>
      <c r="H102" s="11">
        <v>6669</v>
      </c>
      <c r="I102" s="8">
        <v>50</v>
      </c>
      <c r="J102" s="11">
        <f t="shared" si="8"/>
        <v>7130</v>
      </c>
      <c r="K102" s="13">
        <f t="shared" si="9"/>
        <v>133.38008415147266</v>
      </c>
      <c r="L102" s="9" t="s">
        <v>292</v>
      </c>
      <c r="M102" s="9" t="s">
        <v>288</v>
      </c>
      <c r="N102" s="8" t="s">
        <v>19</v>
      </c>
      <c r="O102" s="8" t="s">
        <v>293</v>
      </c>
      <c r="P102" s="8" t="s">
        <v>294</v>
      </c>
    </row>
    <row r="103" spans="1:16" ht="14.25">
      <c r="A103" s="8">
        <v>22082</v>
      </c>
      <c r="B103" s="8">
        <v>3356</v>
      </c>
      <c r="C103" s="8" t="s">
        <v>52</v>
      </c>
      <c r="D103" s="10">
        <v>44760</v>
      </c>
      <c r="E103" s="11">
        <v>85160</v>
      </c>
      <c r="F103" s="11">
        <v>950950</v>
      </c>
      <c r="G103" s="8">
        <v>142.6</v>
      </c>
      <c r="H103" s="11">
        <v>6669</v>
      </c>
      <c r="I103" s="8">
        <v>50</v>
      </c>
      <c r="J103" s="11">
        <f t="shared" si="8"/>
        <v>7130</v>
      </c>
      <c r="K103" s="13">
        <f t="shared" si="9"/>
        <v>133.37307152875175</v>
      </c>
      <c r="L103" s="9" t="s">
        <v>288</v>
      </c>
      <c r="M103" s="9" t="s">
        <v>289</v>
      </c>
      <c r="N103" s="8" t="s">
        <v>19</v>
      </c>
      <c r="O103" s="8" t="s">
        <v>290</v>
      </c>
      <c r="P103" s="8" t="s">
        <v>291</v>
      </c>
    </row>
    <row r="104" spans="1:16" ht="14.25">
      <c r="A104" s="8">
        <v>22040</v>
      </c>
      <c r="B104" s="8">
        <v>7621</v>
      </c>
      <c r="C104" s="8" t="s">
        <v>24</v>
      </c>
      <c r="D104" s="10">
        <v>44656</v>
      </c>
      <c r="E104" s="11">
        <v>216660</v>
      </c>
      <c r="F104" s="11">
        <v>850000</v>
      </c>
      <c r="G104" s="8">
        <v>53.61</v>
      </c>
      <c r="H104" s="11">
        <v>15855</v>
      </c>
      <c r="I104" s="8">
        <v>31</v>
      </c>
      <c r="J104" s="11">
        <f t="shared" si="8"/>
        <v>1661.91</v>
      </c>
      <c r="K104" s="13">
        <f t="shared" si="9"/>
        <v>511.45970600092664</v>
      </c>
      <c r="L104" s="9" t="s">
        <v>119</v>
      </c>
      <c r="M104" s="9" t="s">
        <v>156</v>
      </c>
      <c r="N104" s="8" t="s">
        <v>19</v>
      </c>
      <c r="O104" s="8" t="s">
        <v>157</v>
      </c>
      <c r="P104" s="8" t="s">
        <v>158</v>
      </c>
    </row>
    <row r="105" spans="1:16" ht="14.25">
      <c r="A105" s="8">
        <v>22031</v>
      </c>
      <c r="B105" s="8">
        <v>12393</v>
      </c>
      <c r="C105" s="8" t="s">
        <v>128</v>
      </c>
      <c r="D105" s="10">
        <v>44495</v>
      </c>
      <c r="E105" s="11">
        <v>80910</v>
      </c>
      <c r="F105" s="11">
        <v>750000</v>
      </c>
      <c r="G105" s="8">
        <v>65.93</v>
      </c>
      <c r="H105" s="11">
        <v>11428</v>
      </c>
      <c r="I105" s="8">
        <v>47</v>
      </c>
      <c r="J105" s="11">
        <f t="shared" si="8"/>
        <v>3098.7100000000005</v>
      </c>
      <c r="K105" s="13">
        <f t="shared" si="9"/>
        <v>242.0362021615446</v>
      </c>
      <c r="L105" s="9" t="s">
        <v>129</v>
      </c>
      <c r="M105" s="9" t="s">
        <v>130</v>
      </c>
      <c r="N105" s="8" t="s">
        <v>19</v>
      </c>
      <c r="O105" s="8" t="s">
        <v>131</v>
      </c>
      <c r="P105" s="8" t="s">
        <v>132</v>
      </c>
    </row>
    <row r="106" spans="1:16" ht="14.25">
      <c r="A106" s="8">
        <v>22118</v>
      </c>
      <c r="B106" s="8">
        <v>6611</v>
      </c>
      <c r="C106" s="8" t="s">
        <v>241</v>
      </c>
      <c r="D106" s="10">
        <v>44915</v>
      </c>
      <c r="E106" s="11">
        <v>178430</v>
      </c>
      <c r="F106" s="11">
        <v>632877</v>
      </c>
      <c r="G106" s="8">
        <v>37.41</v>
      </c>
      <c r="H106" s="11">
        <v>9700</v>
      </c>
      <c r="I106" s="8">
        <v>39</v>
      </c>
      <c r="J106" s="11">
        <f t="shared" si="8"/>
        <v>1458.9899999999998</v>
      </c>
      <c r="K106" s="13">
        <f t="shared" si="9"/>
        <v>433.7774761992886</v>
      </c>
      <c r="L106" s="9" t="s">
        <v>404</v>
      </c>
      <c r="M106" s="9" t="s">
        <v>405</v>
      </c>
      <c r="N106" s="8" t="s">
        <v>19</v>
      </c>
      <c r="O106" s="8" t="s">
        <v>406</v>
      </c>
      <c r="P106" s="8" t="s">
        <v>407</v>
      </c>
    </row>
    <row r="107" spans="1:16" ht="14.25">
      <c r="A107" s="8">
        <v>22033</v>
      </c>
      <c r="B107" s="8">
        <v>6056</v>
      </c>
      <c r="C107" s="8" t="s">
        <v>64</v>
      </c>
      <c r="D107" s="10">
        <v>44615</v>
      </c>
      <c r="E107" s="11">
        <v>269100</v>
      </c>
      <c r="F107" s="11">
        <v>588600</v>
      </c>
      <c r="G107" s="8">
        <v>323.24</v>
      </c>
      <c r="H107" s="11">
        <v>1821</v>
      </c>
      <c r="I107" s="8">
        <v>49</v>
      </c>
      <c r="J107" s="11">
        <f t="shared" si="8"/>
        <v>15838.76</v>
      </c>
      <c r="K107" s="13">
        <f t="shared" si="9"/>
        <v>37.16200005555991</v>
      </c>
      <c r="L107" s="9" t="s">
        <v>136</v>
      </c>
      <c r="M107" s="9" t="s">
        <v>137</v>
      </c>
      <c r="N107" s="8" t="s">
        <v>19</v>
      </c>
      <c r="O107" s="8" t="s">
        <v>138</v>
      </c>
      <c r="P107" s="8" t="s">
        <v>139</v>
      </c>
    </row>
    <row r="108" spans="1:16" ht="14.25">
      <c r="A108" s="8">
        <v>22058</v>
      </c>
      <c r="B108" s="8">
        <v>11665</v>
      </c>
      <c r="C108" s="8" t="s">
        <v>24</v>
      </c>
      <c r="D108" s="10">
        <v>44687</v>
      </c>
      <c r="E108" s="11">
        <v>217520</v>
      </c>
      <c r="F108" s="11">
        <v>540000</v>
      </c>
      <c r="G108" s="8">
        <v>28.34</v>
      </c>
      <c r="H108" s="11">
        <v>19054</v>
      </c>
      <c r="I108" s="8">
        <v>34</v>
      </c>
      <c r="J108" s="11">
        <f t="shared" si="8"/>
        <v>963.56</v>
      </c>
      <c r="K108" s="13">
        <f t="shared" si="9"/>
        <v>560.421769272282</v>
      </c>
      <c r="L108" s="9" t="s">
        <v>214</v>
      </c>
      <c r="M108" s="9" t="s">
        <v>215</v>
      </c>
      <c r="N108" s="8" t="s">
        <v>19</v>
      </c>
      <c r="O108" s="8" t="s">
        <v>216</v>
      </c>
      <c r="P108" s="8" t="s">
        <v>217</v>
      </c>
    </row>
    <row r="109" spans="1:16" ht="14.25">
      <c r="A109" s="8">
        <v>22117</v>
      </c>
      <c r="B109" s="8">
        <v>7717</v>
      </c>
      <c r="C109" s="8" t="s">
        <v>46</v>
      </c>
      <c r="D109" s="10">
        <v>44910</v>
      </c>
      <c r="E109" s="11">
        <v>114270</v>
      </c>
      <c r="F109" s="11">
        <v>479000</v>
      </c>
      <c r="G109" s="8">
        <v>37.5</v>
      </c>
      <c r="H109" s="11">
        <v>12773</v>
      </c>
      <c r="I109" s="8">
        <v>20</v>
      </c>
      <c r="J109" s="11">
        <f t="shared" si="8"/>
        <v>750</v>
      </c>
      <c r="K109" s="13">
        <f t="shared" si="9"/>
        <v>638.6666666666666</v>
      </c>
      <c r="L109" s="9" t="s">
        <v>400</v>
      </c>
      <c r="M109" s="9" t="s">
        <v>401</v>
      </c>
      <c r="N109" s="8" t="s">
        <v>19</v>
      </c>
      <c r="O109" s="8" t="s">
        <v>402</v>
      </c>
      <c r="P109" s="8" t="s">
        <v>403</v>
      </c>
    </row>
    <row r="110" spans="1:16" ht="14.25">
      <c r="A110" s="8">
        <v>22027</v>
      </c>
      <c r="B110" s="8">
        <v>8680</v>
      </c>
      <c r="C110" s="8" t="s">
        <v>28</v>
      </c>
      <c r="D110" s="10">
        <v>44629</v>
      </c>
      <c r="E110" s="11">
        <v>109530</v>
      </c>
      <c r="F110" s="11">
        <v>422500</v>
      </c>
      <c r="G110" s="8">
        <v>85.68</v>
      </c>
      <c r="H110" s="11">
        <v>4931</v>
      </c>
      <c r="I110" s="8">
        <v>24</v>
      </c>
      <c r="J110" s="11">
        <f t="shared" si="8"/>
        <v>2056.32</v>
      </c>
      <c r="K110" s="13">
        <f t="shared" si="9"/>
        <v>205.46413009648302</v>
      </c>
      <c r="L110" s="9" t="s">
        <v>114</v>
      </c>
      <c r="M110" s="9" t="s">
        <v>115</v>
      </c>
      <c r="N110" s="8" t="s">
        <v>19</v>
      </c>
      <c r="O110" s="8" t="s">
        <v>116</v>
      </c>
      <c r="P110" s="8" t="s">
        <v>117</v>
      </c>
    </row>
    <row r="111" spans="1:16" ht="14.25">
      <c r="A111" s="8">
        <v>22054</v>
      </c>
      <c r="B111" s="8">
        <v>14150</v>
      </c>
      <c r="C111" s="8" t="s">
        <v>163</v>
      </c>
      <c r="D111" s="10">
        <v>44692</v>
      </c>
      <c r="E111" s="11">
        <v>121420</v>
      </c>
      <c r="F111" s="11">
        <v>400000</v>
      </c>
      <c r="G111" s="8">
        <v>66.05</v>
      </c>
      <c r="H111" s="11">
        <v>6056</v>
      </c>
      <c r="I111" s="8">
        <v>54</v>
      </c>
      <c r="J111" s="11">
        <f t="shared" si="8"/>
        <v>3566.7</v>
      </c>
      <c r="K111" s="13">
        <f t="shared" si="9"/>
        <v>112.14848459360194</v>
      </c>
      <c r="L111" s="9" t="s">
        <v>202</v>
      </c>
      <c r="M111" s="9" t="s">
        <v>203</v>
      </c>
      <c r="N111" s="8" t="s">
        <v>19</v>
      </c>
      <c r="O111" s="8" t="s">
        <v>204</v>
      </c>
      <c r="P111" s="8" t="s">
        <v>205</v>
      </c>
    </row>
    <row r="112" spans="1:16" ht="14.25">
      <c r="A112" s="8">
        <v>22026</v>
      </c>
      <c r="B112" s="8">
        <v>13681</v>
      </c>
      <c r="C112" s="8" t="s">
        <v>82</v>
      </c>
      <c r="D112" s="10">
        <v>44606</v>
      </c>
      <c r="E112" s="11">
        <v>73110</v>
      </c>
      <c r="F112" s="11">
        <v>360000</v>
      </c>
      <c r="G112" s="8">
        <v>35.56</v>
      </c>
      <c r="H112" s="11">
        <v>10124</v>
      </c>
      <c r="I112" s="8">
        <v>32</v>
      </c>
      <c r="J112" s="11">
        <f t="shared" si="8"/>
        <v>1137.92</v>
      </c>
      <c r="K112" s="13">
        <f t="shared" si="9"/>
        <v>316.3667041619797</v>
      </c>
      <c r="L112" s="9" t="s">
        <v>110</v>
      </c>
      <c r="M112" s="9" t="s">
        <v>111</v>
      </c>
      <c r="N112" s="8" t="s">
        <v>19</v>
      </c>
      <c r="O112" s="8" t="s">
        <v>112</v>
      </c>
      <c r="P112" s="8" t="s">
        <v>113</v>
      </c>
    </row>
    <row r="113" spans="1:16" ht="14.25">
      <c r="A113" s="8">
        <v>22073</v>
      </c>
      <c r="B113" s="8">
        <v>12022</v>
      </c>
      <c r="C113" s="8" t="s">
        <v>261</v>
      </c>
      <c r="D113" s="10">
        <v>44742</v>
      </c>
      <c r="E113" s="11">
        <v>138560</v>
      </c>
      <c r="F113" s="11">
        <v>357000</v>
      </c>
      <c r="G113" s="8">
        <v>48</v>
      </c>
      <c r="H113" s="11">
        <v>7438</v>
      </c>
      <c r="I113" s="8">
        <v>25</v>
      </c>
      <c r="J113" s="11">
        <f t="shared" si="8"/>
        <v>1200</v>
      </c>
      <c r="K113" s="13">
        <f t="shared" si="9"/>
        <v>297.5</v>
      </c>
      <c r="L113" s="9" t="s">
        <v>262</v>
      </c>
      <c r="M113" s="9" t="s">
        <v>263</v>
      </c>
      <c r="N113" s="8" t="s">
        <v>19</v>
      </c>
      <c r="O113" s="8" t="s">
        <v>264</v>
      </c>
      <c r="P113" s="8" t="s">
        <v>265</v>
      </c>
    </row>
    <row r="114" spans="1:16" ht="14.25">
      <c r="A114" s="8">
        <v>22081</v>
      </c>
      <c r="B114" s="8">
        <v>10234</v>
      </c>
      <c r="C114" s="8" t="s">
        <v>61</v>
      </c>
      <c r="D114" s="10">
        <v>44749</v>
      </c>
      <c r="E114" s="11">
        <v>172700</v>
      </c>
      <c r="F114" s="11">
        <v>350000</v>
      </c>
      <c r="G114" s="8">
        <v>38.48</v>
      </c>
      <c r="H114" s="11">
        <v>9096</v>
      </c>
      <c r="I114" s="8">
        <v>41</v>
      </c>
      <c r="J114" s="11">
        <f t="shared" si="8"/>
        <v>1577.6799999999998</v>
      </c>
      <c r="K114" s="13">
        <f t="shared" si="9"/>
        <v>221.844734039856</v>
      </c>
      <c r="L114" s="9" t="s">
        <v>284</v>
      </c>
      <c r="M114" s="9" t="s">
        <v>285</v>
      </c>
      <c r="N114" s="8" t="s">
        <v>19</v>
      </c>
      <c r="O114" s="8" t="s">
        <v>286</v>
      </c>
      <c r="P114" s="8" t="s">
        <v>287</v>
      </c>
    </row>
    <row r="115" spans="1:16" ht="14.25">
      <c r="A115" s="8">
        <v>22110</v>
      </c>
      <c r="B115" s="8">
        <v>14196</v>
      </c>
      <c r="C115" s="8" t="s">
        <v>61</v>
      </c>
      <c r="D115" s="10">
        <v>44875</v>
      </c>
      <c r="E115" s="11">
        <v>248380</v>
      </c>
      <c r="F115" s="11">
        <v>335000</v>
      </c>
      <c r="G115" s="8">
        <v>3.75</v>
      </c>
      <c r="H115" s="11">
        <v>89333</v>
      </c>
      <c r="I115" s="8">
        <v>12</v>
      </c>
      <c r="J115" s="11">
        <f t="shared" si="8"/>
        <v>45</v>
      </c>
      <c r="K115" s="13">
        <f t="shared" si="9"/>
        <v>7444.444444444444</v>
      </c>
      <c r="L115" s="9" t="s">
        <v>379</v>
      </c>
      <c r="M115" s="9" t="s">
        <v>380</v>
      </c>
      <c r="N115" s="8" t="s">
        <v>19</v>
      </c>
      <c r="O115" s="8" t="s">
        <v>381</v>
      </c>
      <c r="P115" s="8" t="s">
        <v>382</v>
      </c>
    </row>
    <row r="116" spans="1:16" ht="14.25">
      <c r="A116" s="8">
        <v>22014</v>
      </c>
      <c r="B116" s="8">
        <v>14030</v>
      </c>
      <c r="C116" s="8" t="s">
        <v>24</v>
      </c>
      <c r="D116" s="10">
        <v>44600</v>
      </c>
      <c r="E116" s="11">
        <v>203080</v>
      </c>
      <c r="F116" s="11">
        <v>333000</v>
      </c>
      <c r="G116" s="8">
        <v>16.6</v>
      </c>
      <c r="H116" s="11">
        <v>20060</v>
      </c>
      <c r="I116" s="8">
        <v>54</v>
      </c>
      <c r="J116" s="11">
        <f t="shared" si="8"/>
        <v>896.4000000000001</v>
      </c>
      <c r="K116" s="13">
        <f t="shared" si="9"/>
        <v>371.48594377510034</v>
      </c>
      <c r="L116" s="9" t="s">
        <v>70</v>
      </c>
      <c r="M116" s="9" t="s">
        <v>71</v>
      </c>
      <c r="N116" s="8" t="s">
        <v>19</v>
      </c>
      <c r="O116" s="8" t="s">
        <v>72</v>
      </c>
      <c r="P116" s="8" t="s">
        <v>73</v>
      </c>
    </row>
    <row r="117" spans="1:16" ht="14.25">
      <c r="A117" s="8">
        <v>22101</v>
      </c>
      <c r="B117" s="8">
        <v>14185</v>
      </c>
      <c r="C117" s="8" t="s">
        <v>28</v>
      </c>
      <c r="D117" s="10">
        <v>44860</v>
      </c>
      <c r="E117" s="11">
        <v>128700</v>
      </c>
      <c r="F117" s="11">
        <v>302000</v>
      </c>
      <c r="G117" s="8">
        <v>12.47</v>
      </c>
      <c r="H117" s="11">
        <v>24218</v>
      </c>
      <c r="I117" s="8">
        <v>35</v>
      </c>
      <c r="J117" s="11">
        <f t="shared" si="8"/>
        <v>436.45000000000005</v>
      </c>
      <c r="K117" s="13">
        <f t="shared" si="9"/>
        <v>691.9463856111811</v>
      </c>
      <c r="L117" s="9" t="s">
        <v>363</v>
      </c>
      <c r="M117" s="9" t="s">
        <v>364</v>
      </c>
      <c r="N117" s="8" t="s">
        <v>19</v>
      </c>
      <c r="O117" s="8" t="s">
        <v>365</v>
      </c>
      <c r="P117" s="8" t="s">
        <v>366</v>
      </c>
    </row>
    <row r="118" spans="1:16" ht="14.25">
      <c r="A118" s="8">
        <v>22010</v>
      </c>
      <c r="B118" s="8">
        <v>12710</v>
      </c>
      <c r="C118" s="8" t="s">
        <v>52</v>
      </c>
      <c r="D118" s="10">
        <v>44587</v>
      </c>
      <c r="E118" s="11">
        <v>202590</v>
      </c>
      <c r="F118" s="11">
        <v>275000</v>
      </c>
      <c r="G118" s="8">
        <v>7.49</v>
      </c>
      <c r="H118" s="11">
        <v>36716</v>
      </c>
      <c r="I118" s="8">
        <v>29</v>
      </c>
      <c r="J118" s="11">
        <f t="shared" si="8"/>
        <v>217.21</v>
      </c>
      <c r="K118" s="13">
        <f t="shared" si="9"/>
        <v>1266.055890612771</v>
      </c>
      <c r="L118" s="9" t="s">
        <v>57</v>
      </c>
      <c r="M118" s="9" t="s">
        <v>58</v>
      </c>
      <c r="N118" s="8" t="s">
        <v>19</v>
      </c>
      <c r="O118" s="8" t="s">
        <v>59</v>
      </c>
      <c r="P118" s="8" t="s">
        <v>60</v>
      </c>
    </row>
    <row r="119" spans="1:16" ht="14.25">
      <c r="A119" s="8">
        <v>22020</v>
      </c>
      <c r="B119" s="8">
        <v>11375</v>
      </c>
      <c r="C119" s="8" t="s">
        <v>33</v>
      </c>
      <c r="D119" s="10">
        <v>44597</v>
      </c>
      <c r="E119" s="11">
        <v>378800</v>
      </c>
      <c r="F119" s="11">
        <v>263777</v>
      </c>
      <c r="G119" s="8">
        <v>157.01</v>
      </c>
      <c r="H119" s="11">
        <v>1680</v>
      </c>
      <c r="I119" s="8">
        <v>46</v>
      </c>
      <c r="J119" s="11">
        <f t="shared" si="8"/>
        <v>7222.459999999999</v>
      </c>
      <c r="K119" s="13">
        <f t="shared" si="9"/>
        <v>36.521766821830795</v>
      </c>
      <c r="L119" s="9" t="s">
        <v>89</v>
      </c>
      <c r="M119" s="9" t="s">
        <v>90</v>
      </c>
      <c r="N119" s="8" t="s">
        <v>45</v>
      </c>
      <c r="O119" s="8" t="s">
        <v>91</v>
      </c>
      <c r="P119" s="8" t="s">
        <v>92</v>
      </c>
    </row>
    <row r="120" spans="1:16" ht="14.25">
      <c r="A120" s="8">
        <v>22096</v>
      </c>
      <c r="B120" s="8">
        <v>13204</v>
      </c>
      <c r="C120" s="8" t="s">
        <v>41</v>
      </c>
      <c r="D120" s="10">
        <v>44867</v>
      </c>
      <c r="E120" s="11">
        <v>146430</v>
      </c>
      <c r="F120" s="11">
        <v>253000</v>
      </c>
      <c r="G120" s="8">
        <v>6.3</v>
      </c>
      <c r="H120" s="11">
        <v>40159</v>
      </c>
      <c r="I120" s="8">
        <v>62</v>
      </c>
      <c r="J120" s="11">
        <f t="shared" si="8"/>
        <v>390.59999999999997</v>
      </c>
      <c r="K120" s="13">
        <f t="shared" si="9"/>
        <v>647.7214541730672</v>
      </c>
      <c r="L120" s="9" t="s">
        <v>337</v>
      </c>
      <c r="M120" s="9" t="s">
        <v>338</v>
      </c>
      <c r="N120" s="8" t="s">
        <v>19</v>
      </c>
      <c r="O120" s="8" t="s">
        <v>339</v>
      </c>
      <c r="P120" s="8" t="s">
        <v>340</v>
      </c>
    </row>
    <row r="121" spans="1:16" ht="14.25">
      <c r="A121" s="8">
        <v>22003</v>
      </c>
      <c r="B121" s="8">
        <v>11961</v>
      </c>
      <c r="C121" s="8" t="s">
        <v>28</v>
      </c>
      <c r="D121" s="10">
        <v>44580</v>
      </c>
      <c r="E121" s="11">
        <v>186690</v>
      </c>
      <c r="F121" s="11">
        <v>230000</v>
      </c>
      <c r="G121" s="8">
        <v>22.97</v>
      </c>
      <c r="H121" s="11">
        <v>10014</v>
      </c>
      <c r="I121" s="8">
        <v>50</v>
      </c>
      <c r="J121" s="11">
        <f t="shared" si="8"/>
        <v>1148.5</v>
      </c>
      <c r="K121" s="13">
        <f t="shared" si="9"/>
        <v>200.26121027427078</v>
      </c>
      <c r="L121" s="9" t="s">
        <v>29</v>
      </c>
      <c r="M121" s="9" t="s">
        <v>30</v>
      </c>
      <c r="N121" s="8" t="s">
        <v>19</v>
      </c>
      <c r="O121" s="8" t="s">
        <v>31</v>
      </c>
      <c r="P121" s="8" t="s">
        <v>32</v>
      </c>
    </row>
    <row r="122" spans="1:16" ht="14.25">
      <c r="A122" s="8">
        <v>22089</v>
      </c>
      <c r="B122" s="8">
        <v>13519</v>
      </c>
      <c r="C122" s="8" t="s">
        <v>37</v>
      </c>
      <c r="D122" s="10">
        <v>44832</v>
      </c>
      <c r="E122" s="11">
        <v>158740</v>
      </c>
      <c r="F122" s="11">
        <v>162500</v>
      </c>
      <c r="G122" s="8">
        <v>3.38</v>
      </c>
      <c r="H122" s="11">
        <v>4877</v>
      </c>
      <c r="I122" s="8">
        <v>21</v>
      </c>
      <c r="J122" s="11">
        <f t="shared" si="8"/>
        <v>70.98</v>
      </c>
      <c r="K122" s="13">
        <f t="shared" si="9"/>
        <v>2289.3772893772893</v>
      </c>
      <c r="L122" s="9" t="s">
        <v>318</v>
      </c>
      <c r="M122" s="9" t="s">
        <v>319</v>
      </c>
      <c r="N122" s="8" t="s">
        <v>19</v>
      </c>
      <c r="O122" s="8" t="s">
        <v>320</v>
      </c>
      <c r="P122" s="8" t="s">
        <v>321</v>
      </c>
    </row>
    <row r="123" spans="1:16" ht="14.25">
      <c r="A123" s="8">
        <v>22088</v>
      </c>
      <c r="B123" s="8">
        <v>14154</v>
      </c>
      <c r="C123" s="8" t="s">
        <v>33</v>
      </c>
      <c r="D123" s="10">
        <v>44826</v>
      </c>
      <c r="E123" s="11">
        <v>118910</v>
      </c>
      <c r="F123" s="11">
        <v>160000</v>
      </c>
      <c r="G123" s="8">
        <v>2.02</v>
      </c>
      <c r="H123" s="11">
        <v>79208</v>
      </c>
      <c r="I123" s="8">
        <v>28</v>
      </c>
      <c r="J123" s="11">
        <f t="shared" si="8"/>
        <v>56.56</v>
      </c>
      <c r="K123" s="13">
        <f t="shared" si="9"/>
        <v>2828.8543140028287</v>
      </c>
      <c r="L123" s="9" t="s">
        <v>315</v>
      </c>
      <c r="M123" s="9" t="s">
        <v>229</v>
      </c>
      <c r="N123" s="8" t="s">
        <v>19</v>
      </c>
      <c r="O123" s="8" t="s">
        <v>316</v>
      </c>
      <c r="P123" s="8" t="s">
        <v>317</v>
      </c>
    </row>
    <row r="124" spans="1:16" ht="14.25">
      <c r="A124" s="8">
        <v>22062</v>
      </c>
      <c r="B124" s="8">
        <v>14111</v>
      </c>
      <c r="C124" s="8" t="s">
        <v>41</v>
      </c>
      <c r="D124" s="10">
        <v>44705</v>
      </c>
      <c r="E124" s="11">
        <v>152460</v>
      </c>
      <c r="F124" s="11">
        <v>150000</v>
      </c>
      <c r="G124" s="8">
        <v>9.44</v>
      </c>
      <c r="H124" s="11">
        <v>15890</v>
      </c>
      <c r="I124" s="8">
        <v>29</v>
      </c>
      <c r="J124" s="11">
        <f t="shared" si="8"/>
        <v>273.76</v>
      </c>
      <c r="K124" s="13">
        <f t="shared" si="9"/>
        <v>547.9251899473992</v>
      </c>
      <c r="L124" s="9" t="s">
        <v>225</v>
      </c>
      <c r="M124" s="9" t="s">
        <v>89</v>
      </c>
      <c r="N124" s="8" t="s">
        <v>45</v>
      </c>
      <c r="O124" s="8" t="s">
        <v>226</v>
      </c>
      <c r="P124" s="8" t="s">
        <v>227</v>
      </c>
    </row>
    <row r="125" spans="1:16" ht="14.25">
      <c r="A125" s="8">
        <v>22030</v>
      </c>
      <c r="B125" s="8">
        <v>14128</v>
      </c>
      <c r="C125" s="8" t="s">
        <v>46</v>
      </c>
      <c r="D125" s="10">
        <v>44629</v>
      </c>
      <c r="E125" s="11">
        <v>71080</v>
      </c>
      <c r="F125" s="11">
        <v>82500</v>
      </c>
      <c r="G125" s="8">
        <v>3.75</v>
      </c>
      <c r="H125" s="11">
        <v>22000</v>
      </c>
      <c r="I125" s="8">
        <v>57</v>
      </c>
      <c r="J125" s="11">
        <f t="shared" si="8"/>
        <v>213.75</v>
      </c>
      <c r="K125" s="13">
        <f t="shared" si="9"/>
        <v>385.96491228070175</v>
      </c>
      <c r="L125" s="9" t="s">
        <v>124</v>
      </c>
      <c r="M125" s="9" t="s">
        <v>125</v>
      </c>
      <c r="N125" s="8" t="s">
        <v>19</v>
      </c>
      <c r="O125" s="8" t="s">
        <v>126</v>
      </c>
      <c r="P125" s="8" t="s">
        <v>127</v>
      </c>
    </row>
    <row r="126" spans="1:16" ht="14.25">
      <c r="A126" s="8">
        <v>22067</v>
      </c>
      <c r="B126" s="8">
        <v>13467</v>
      </c>
      <c r="C126" s="8" t="s">
        <v>241</v>
      </c>
      <c r="D126" s="10">
        <v>44721</v>
      </c>
      <c r="E126" s="11">
        <v>179060</v>
      </c>
      <c r="F126" s="11">
        <v>65000</v>
      </c>
      <c r="G126" s="8">
        <v>2.22</v>
      </c>
      <c r="H126" s="11">
        <v>29279</v>
      </c>
      <c r="I126" s="8">
        <v>55</v>
      </c>
      <c r="J126" s="11">
        <f t="shared" si="8"/>
        <v>122.10000000000001</v>
      </c>
      <c r="K126" s="13">
        <f t="shared" si="9"/>
        <v>532.3505323505323</v>
      </c>
      <c r="L126" s="9" t="s">
        <v>242</v>
      </c>
      <c r="M126" s="9" t="s">
        <v>243</v>
      </c>
      <c r="N126" s="8" t="s">
        <v>19</v>
      </c>
      <c r="O126" s="8" t="s">
        <v>244</v>
      </c>
      <c r="P126" s="8" t="s">
        <v>245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C1" sqref="A1:IV16384"/>
    </sheetView>
  </sheetViews>
  <sheetFormatPr defaultColWidth="9.140625" defaultRowHeight="15"/>
  <cols>
    <col min="1" max="3" width="8.8515625" style="8" customWidth="1"/>
    <col min="4" max="4" width="8.8515625" style="10" customWidth="1"/>
    <col min="5" max="6" width="8.8515625" style="11" customWidth="1"/>
    <col min="7" max="7" width="8.8515625" style="8" customWidth="1"/>
    <col min="8" max="8" width="8.8515625" style="11" customWidth="1"/>
    <col min="9" max="9" width="8.8515625" style="8" customWidth="1"/>
    <col min="10" max="10" width="8.8515625" style="11" customWidth="1"/>
    <col min="11" max="11" width="8.8515625" style="13" customWidth="1"/>
    <col min="12" max="13" width="8.8515625" style="9" customWidth="1"/>
    <col min="14" max="16" width="8.8515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79">
      <selection activeCell="C103" sqref="C103"/>
    </sheetView>
  </sheetViews>
  <sheetFormatPr defaultColWidth="9.140625" defaultRowHeight="15"/>
  <cols>
    <col min="1" max="1" width="14.00390625" style="8" bestFit="1" customWidth="1"/>
    <col min="2" max="2" width="15.140625" style="8" bestFit="1" customWidth="1"/>
    <col min="3" max="3" width="16.57421875" style="8" bestFit="1" customWidth="1"/>
    <col min="4" max="4" width="17.8515625" style="10" bestFit="1" customWidth="1"/>
    <col min="5" max="5" width="9.140625" style="11" bestFit="1" customWidth="1"/>
    <col min="6" max="6" width="10.8515625" style="11" bestFit="1" customWidth="1"/>
    <col min="7" max="7" width="11.00390625" style="8" bestFit="1" customWidth="1"/>
    <col min="8" max="8" width="10.8515625" style="11" bestFit="1" customWidth="1"/>
    <col min="9" max="9" width="9.28125" style="8" bestFit="1" customWidth="1"/>
    <col min="10" max="10" width="10.00390625" style="11" bestFit="1" customWidth="1"/>
    <col min="11" max="11" width="10.57421875" style="13" bestFit="1" customWidth="1"/>
    <col min="12" max="12" width="32.57421875" style="9" bestFit="1" customWidth="1"/>
    <col min="13" max="13" width="29.00390625" style="9" bestFit="1" customWidth="1"/>
    <col min="14" max="14" width="4.140625" style="8" bestFit="1" customWidth="1"/>
    <col min="15" max="15" width="9.8515625" style="8" bestFit="1" customWidth="1"/>
    <col min="16" max="16" width="70.00390625" style="8" bestFit="1" customWidth="1"/>
  </cols>
  <sheetData>
    <row r="1" spans="1:16" s="8" customFormat="1" ht="14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1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5" ht="14.25">
      <c r="A2" s="8">
        <v>22001</v>
      </c>
      <c r="B2" s="8">
        <v>10047</v>
      </c>
      <c r="C2" s="8" t="s">
        <v>16</v>
      </c>
      <c r="D2" s="10">
        <v>44568</v>
      </c>
      <c r="E2" s="11">
        <v>88870</v>
      </c>
      <c r="F2" s="11">
        <v>870000</v>
      </c>
      <c r="G2" s="8">
        <v>116</v>
      </c>
      <c r="H2" s="11">
        <v>7500</v>
      </c>
      <c r="I2" s="8">
        <v>65</v>
      </c>
      <c r="J2" s="11">
        <f aca="true" t="shared" si="0" ref="J2:J16">SUM(I2*G2)</f>
        <v>7540</v>
      </c>
      <c r="K2" s="13">
        <f aca="true" t="shared" si="1" ref="K2:K16">SUM(F2/J2)</f>
        <v>115.38461538461539</v>
      </c>
      <c r="L2" s="9" t="s">
        <v>17</v>
      </c>
      <c r="M2" s="9" t="s">
        <v>18</v>
      </c>
      <c r="N2" s="8" t="s">
        <v>19</v>
      </c>
      <c r="O2" s="8" t="s">
        <v>20</v>
      </c>
    </row>
    <row r="3" spans="1:16" ht="14.25">
      <c r="A3" s="8">
        <v>22007</v>
      </c>
      <c r="B3" s="8">
        <v>7931</v>
      </c>
      <c r="C3" s="8" t="s">
        <v>46</v>
      </c>
      <c r="D3" s="10">
        <v>44592</v>
      </c>
      <c r="E3" s="11">
        <v>75860</v>
      </c>
      <c r="F3" s="11">
        <v>500000</v>
      </c>
      <c r="G3" s="8">
        <v>147.25</v>
      </c>
      <c r="H3" s="11">
        <v>3396</v>
      </c>
      <c r="I3" s="8">
        <v>38</v>
      </c>
      <c r="J3" s="11">
        <f t="shared" si="0"/>
        <v>5595.5</v>
      </c>
      <c r="K3" s="13">
        <f t="shared" si="1"/>
        <v>89.35751943526047</v>
      </c>
      <c r="L3" s="9" t="s">
        <v>47</v>
      </c>
      <c r="M3" s="9" t="s">
        <v>48</v>
      </c>
      <c r="N3" s="8" t="s">
        <v>45</v>
      </c>
      <c r="O3" s="8" t="s">
        <v>49</v>
      </c>
      <c r="P3" s="8" t="s">
        <v>50</v>
      </c>
    </row>
    <row r="4" spans="1:15" ht="14.25">
      <c r="A4" s="8">
        <v>22016</v>
      </c>
      <c r="B4" s="8">
        <v>4311</v>
      </c>
      <c r="C4" s="8" t="s">
        <v>74</v>
      </c>
      <c r="D4" s="10">
        <v>44603</v>
      </c>
      <c r="E4" s="11">
        <v>68270</v>
      </c>
      <c r="F4" s="11">
        <v>616000</v>
      </c>
      <c r="G4" s="8">
        <v>151.57</v>
      </c>
      <c r="H4" s="11">
        <v>4064</v>
      </c>
      <c r="I4" s="8">
        <v>38</v>
      </c>
      <c r="J4" s="11">
        <f t="shared" si="0"/>
        <v>5759.66</v>
      </c>
      <c r="K4" s="13">
        <f t="shared" si="1"/>
        <v>106.95075750999192</v>
      </c>
      <c r="L4" s="9" t="s">
        <v>78</v>
      </c>
      <c r="M4" s="9" t="s">
        <v>76</v>
      </c>
      <c r="N4" s="8" t="s">
        <v>19</v>
      </c>
      <c r="O4" s="8" t="s">
        <v>79</v>
      </c>
    </row>
    <row r="5" spans="1:16" ht="14.25">
      <c r="A5" s="8">
        <v>22035</v>
      </c>
      <c r="B5" s="8">
        <v>9742</v>
      </c>
      <c r="C5" s="8" t="s">
        <v>16</v>
      </c>
      <c r="D5" s="10">
        <v>44580</v>
      </c>
      <c r="E5" s="11">
        <v>50450</v>
      </c>
      <c r="F5" s="11">
        <v>490500</v>
      </c>
      <c r="G5" s="8">
        <v>139.45</v>
      </c>
      <c r="H5" s="11">
        <v>3517</v>
      </c>
      <c r="I5" s="8">
        <v>32</v>
      </c>
      <c r="J5" s="11">
        <f t="shared" si="0"/>
        <v>4462.4</v>
      </c>
      <c r="K5" s="13">
        <f t="shared" si="1"/>
        <v>109.91842954463966</v>
      </c>
      <c r="L5" s="9" t="s">
        <v>143</v>
      </c>
      <c r="M5" s="9" t="s">
        <v>62</v>
      </c>
      <c r="N5" s="8" t="s">
        <v>19</v>
      </c>
      <c r="O5" s="8" t="s">
        <v>144</v>
      </c>
      <c r="P5" s="8" t="s">
        <v>168</v>
      </c>
    </row>
    <row r="6" spans="1:15" ht="14.25">
      <c r="A6" s="8">
        <v>22039</v>
      </c>
      <c r="B6" s="8">
        <v>10745</v>
      </c>
      <c r="C6" s="8" t="s">
        <v>33</v>
      </c>
      <c r="D6" s="10">
        <v>44650</v>
      </c>
      <c r="E6" s="11">
        <v>77960</v>
      </c>
      <c r="F6" s="11">
        <v>764640</v>
      </c>
      <c r="G6" s="8">
        <v>155.52</v>
      </c>
      <c r="H6" s="11">
        <v>4916</v>
      </c>
      <c r="I6" s="8">
        <v>42</v>
      </c>
      <c r="J6" s="11">
        <f t="shared" si="0"/>
        <v>6531.84</v>
      </c>
      <c r="K6" s="13">
        <f t="shared" si="1"/>
        <v>117.06349206349206</v>
      </c>
      <c r="L6" s="9" t="s">
        <v>154</v>
      </c>
      <c r="M6" s="9" t="s">
        <v>152</v>
      </c>
      <c r="N6" s="8" t="s">
        <v>19</v>
      </c>
      <c r="O6" s="8" t="s">
        <v>155</v>
      </c>
    </row>
    <row r="7" spans="1:16" ht="14.25">
      <c r="A7" s="8">
        <v>22041</v>
      </c>
      <c r="B7" s="8">
        <v>7439</v>
      </c>
      <c r="C7" s="8" t="s">
        <v>159</v>
      </c>
      <c r="D7" s="10">
        <v>44656</v>
      </c>
      <c r="E7" s="11">
        <v>47650</v>
      </c>
      <c r="F7" s="11">
        <v>821500</v>
      </c>
      <c r="G7" s="8">
        <v>153.32</v>
      </c>
      <c r="H7" s="11">
        <v>5358</v>
      </c>
      <c r="I7" s="8">
        <v>32</v>
      </c>
      <c r="J7" s="11">
        <f t="shared" si="0"/>
        <v>4906.24</v>
      </c>
      <c r="K7" s="13">
        <f t="shared" si="1"/>
        <v>167.4398317244978</v>
      </c>
      <c r="L7" s="9" t="s">
        <v>160</v>
      </c>
      <c r="M7" s="9" t="s">
        <v>29</v>
      </c>
      <c r="N7" s="8" t="s">
        <v>19</v>
      </c>
      <c r="O7" s="8" t="s">
        <v>161</v>
      </c>
      <c r="P7" s="8" t="s">
        <v>162</v>
      </c>
    </row>
    <row r="8" spans="1:16" ht="14.25">
      <c r="A8" s="8">
        <v>22042</v>
      </c>
      <c r="B8" s="8">
        <v>4456</v>
      </c>
      <c r="C8" s="8" t="s">
        <v>163</v>
      </c>
      <c r="D8" s="10">
        <v>44648</v>
      </c>
      <c r="E8" s="11">
        <v>69130</v>
      </c>
      <c r="F8" s="11">
        <v>475000</v>
      </c>
      <c r="G8" s="8">
        <v>135.38</v>
      </c>
      <c r="H8" s="11">
        <v>3508</v>
      </c>
      <c r="I8" s="8">
        <v>43</v>
      </c>
      <c r="J8" s="11">
        <f t="shared" si="0"/>
        <v>5821.34</v>
      </c>
      <c r="K8" s="13">
        <f t="shared" si="1"/>
        <v>81.59633349022734</v>
      </c>
      <c r="L8" s="9" t="s">
        <v>164</v>
      </c>
      <c r="M8" s="9" t="s">
        <v>165</v>
      </c>
      <c r="N8" s="8" t="s">
        <v>19</v>
      </c>
      <c r="O8" s="8" t="s">
        <v>166</v>
      </c>
      <c r="P8" s="8" t="s">
        <v>167</v>
      </c>
    </row>
    <row r="9" spans="1:16" ht="14.25">
      <c r="A9" s="8">
        <v>22043</v>
      </c>
      <c r="B9" s="8">
        <v>9742</v>
      </c>
      <c r="C9" s="8" t="s">
        <v>16</v>
      </c>
      <c r="D9" s="10">
        <v>44651</v>
      </c>
      <c r="E9" s="11">
        <v>50450</v>
      </c>
      <c r="F9" s="11">
        <v>592000</v>
      </c>
      <c r="G9" s="8">
        <v>139.45</v>
      </c>
      <c r="H9" s="11">
        <v>4245</v>
      </c>
      <c r="I9" s="8">
        <v>32</v>
      </c>
      <c r="J9" s="11">
        <f t="shared" si="0"/>
        <v>4462.4</v>
      </c>
      <c r="K9" s="13">
        <f t="shared" si="1"/>
        <v>132.66403728935103</v>
      </c>
      <c r="L9" s="9" t="s">
        <v>143</v>
      </c>
      <c r="M9" s="9" t="s">
        <v>62</v>
      </c>
      <c r="N9" s="8" t="s">
        <v>19</v>
      </c>
      <c r="O9" s="8" t="s">
        <v>144</v>
      </c>
      <c r="P9" s="8" t="s">
        <v>168</v>
      </c>
    </row>
    <row r="10" spans="1:16" ht="14.25">
      <c r="A10" s="8">
        <v>22045</v>
      </c>
      <c r="B10" s="8">
        <v>8596</v>
      </c>
      <c r="C10" s="8" t="s">
        <v>172</v>
      </c>
      <c r="D10" s="10">
        <v>44659</v>
      </c>
      <c r="E10" s="11">
        <v>44310</v>
      </c>
      <c r="F10" s="11">
        <v>510000</v>
      </c>
      <c r="G10" s="8">
        <v>101.56</v>
      </c>
      <c r="H10" s="11">
        <v>5022</v>
      </c>
      <c r="I10" s="8">
        <v>36</v>
      </c>
      <c r="J10" s="11">
        <f t="shared" si="0"/>
        <v>3656.16</v>
      </c>
      <c r="K10" s="13">
        <f t="shared" si="1"/>
        <v>139.49061310227125</v>
      </c>
      <c r="L10" s="9" t="s">
        <v>29</v>
      </c>
      <c r="M10" s="9" t="s">
        <v>173</v>
      </c>
      <c r="N10" s="8" t="s">
        <v>19</v>
      </c>
      <c r="O10" s="8" t="s">
        <v>174</v>
      </c>
      <c r="P10" s="8" t="s">
        <v>175</v>
      </c>
    </row>
    <row r="11" spans="1:15" ht="14.25">
      <c r="A11" s="8">
        <v>22046</v>
      </c>
      <c r="B11" s="8">
        <v>5575</v>
      </c>
      <c r="C11" s="8" t="s">
        <v>41</v>
      </c>
      <c r="D11" s="10">
        <v>44669</v>
      </c>
      <c r="E11" s="11">
        <v>92000</v>
      </c>
      <c r="F11" s="11">
        <v>850000</v>
      </c>
      <c r="G11" s="8">
        <v>227.11</v>
      </c>
      <c r="H11" s="11">
        <v>3743</v>
      </c>
      <c r="I11" s="8">
        <v>34</v>
      </c>
      <c r="J11" s="11">
        <f t="shared" si="0"/>
        <v>7721.740000000001</v>
      </c>
      <c r="K11" s="13">
        <f t="shared" si="1"/>
        <v>110.0788164325657</v>
      </c>
      <c r="L11" s="9" t="s">
        <v>178</v>
      </c>
      <c r="M11" s="9" t="s">
        <v>176</v>
      </c>
      <c r="N11" s="8" t="s">
        <v>19</v>
      </c>
      <c r="O11" s="8" t="s">
        <v>177</v>
      </c>
    </row>
    <row r="12" spans="1:16" ht="14.25">
      <c r="A12" s="8">
        <v>22049</v>
      </c>
      <c r="B12" s="8">
        <v>8597</v>
      </c>
      <c r="C12" s="8" t="s">
        <v>183</v>
      </c>
      <c r="D12" s="10">
        <v>44673</v>
      </c>
      <c r="E12" s="11">
        <v>107140</v>
      </c>
      <c r="F12" s="11">
        <v>1546125</v>
      </c>
      <c r="G12" s="8">
        <v>280.65</v>
      </c>
      <c r="H12" s="11">
        <v>5509</v>
      </c>
      <c r="I12" s="8">
        <v>31</v>
      </c>
      <c r="J12" s="11">
        <f t="shared" si="0"/>
        <v>8700.15</v>
      </c>
      <c r="K12" s="13">
        <f t="shared" si="1"/>
        <v>177.71245323356496</v>
      </c>
      <c r="L12" s="9" t="s">
        <v>184</v>
      </c>
      <c r="M12" s="9" t="s">
        <v>185</v>
      </c>
      <c r="N12" s="8" t="s">
        <v>19</v>
      </c>
      <c r="O12" s="8" t="s">
        <v>186</v>
      </c>
      <c r="P12" s="8" t="s">
        <v>187</v>
      </c>
    </row>
    <row r="13" spans="1:15" ht="14.25">
      <c r="A13" s="8">
        <v>22055</v>
      </c>
      <c r="B13" s="8">
        <v>5355</v>
      </c>
      <c r="C13" s="8" t="s">
        <v>41</v>
      </c>
      <c r="D13" s="10">
        <v>44680</v>
      </c>
      <c r="E13" s="11">
        <v>94930</v>
      </c>
      <c r="F13" s="11">
        <v>1018900</v>
      </c>
      <c r="G13" s="8">
        <v>205.82</v>
      </c>
      <c r="H13" s="11">
        <v>4950</v>
      </c>
      <c r="I13" s="8">
        <v>39</v>
      </c>
      <c r="J13" s="11">
        <f t="shared" si="0"/>
        <v>8026.98</v>
      </c>
      <c r="K13" s="13">
        <f t="shared" si="1"/>
        <v>126.93441368983105</v>
      </c>
      <c r="L13" s="9" t="s">
        <v>206</v>
      </c>
      <c r="M13" s="9" t="s">
        <v>207</v>
      </c>
      <c r="N13" s="8" t="s">
        <v>19</v>
      </c>
      <c r="O13" s="8" t="s">
        <v>208</v>
      </c>
    </row>
    <row r="14" spans="1:15" ht="14.25">
      <c r="A14" s="8">
        <v>22075</v>
      </c>
      <c r="B14" s="8">
        <v>10278</v>
      </c>
      <c r="C14" s="8" t="s">
        <v>61</v>
      </c>
      <c r="D14" s="10">
        <v>44741</v>
      </c>
      <c r="E14" s="11">
        <v>92610</v>
      </c>
      <c r="F14" s="11">
        <v>1008383</v>
      </c>
      <c r="G14" s="8">
        <v>118.89</v>
      </c>
      <c r="H14" s="11">
        <v>8482</v>
      </c>
      <c r="I14" s="8">
        <v>68</v>
      </c>
      <c r="J14" s="11">
        <f t="shared" si="0"/>
        <v>8084.52</v>
      </c>
      <c r="K14" s="13">
        <f t="shared" si="1"/>
        <v>124.73010147788612</v>
      </c>
      <c r="L14" s="9" t="s">
        <v>268</v>
      </c>
      <c r="M14" s="9" t="s">
        <v>269</v>
      </c>
      <c r="N14" s="8" t="s">
        <v>19</v>
      </c>
      <c r="O14" s="8" t="s">
        <v>270</v>
      </c>
    </row>
    <row r="15" spans="1:15" ht="14.25">
      <c r="A15" s="8">
        <v>22077</v>
      </c>
      <c r="B15" s="8">
        <v>9128</v>
      </c>
      <c r="C15" s="8" t="s">
        <v>82</v>
      </c>
      <c r="D15" s="10">
        <v>44753</v>
      </c>
      <c r="E15" s="11">
        <v>141390</v>
      </c>
      <c r="F15" s="11">
        <v>1388710</v>
      </c>
      <c r="G15" s="8">
        <v>292.36</v>
      </c>
      <c r="H15" s="11">
        <v>4750</v>
      </c>
      <c r="I15" s="8">
        <v>41</v>
      </c>
      <c r="J15" s="11">
        <f t="shared" si="0"/>
        <v>11986.76</v>
      </c>
      <c r="K15" s="13">
        <f t="shared" si="1"/>
        <v>115.85365853658536</v>
      </c>
      <c r="L15" s="9" t="s">
        <v>274</v>
      </c>
      <c r="M15" s="9" t="s">
        <v>275</v>
      </c>
      <c r="N15" s="8" t="s">
        <v>19</v>
      </c>
      <c r="O15" s="8" t="s">
        <v>276</v>
      </c>
    </row>
    <row r="16" spans="1:15" ht="14.25">
      <c r="A16" s="8">
        <v>22079</v>
      </c>
      <c r="B16" s="8">
        <v>10262</v>
      </c>
      <c r="C16" s="8" t="s">
        <v>61</v>
      </c>
      <c r="D16" s="10">
        <v>44778</v>
      </c>
      <c r="E16" s="11">
        <v>91200</v>
      </c>
      <c r="F16" s="11">
        <v>985105</v>
      </c>
      <c r="G16" s="8">
        <v>123.59</v>
      </c>
      <c r="H16" s="11">
        <v>7971</v>
      </c>
      <c r="I16" s="8">
        <v>62</v>
      </c>
      <c r="J16" s="11">
        <f t="shared" si="0"/>
        <v>7662.58</v>
      </c>
      <c r="K16" s="13">
        <f t="shared" si="1"/>
        <v>128.56048484975034</v>
      </c>
      <c r="L16" s="9" t="s">
        <v>280</v>
      </c>
      <c r="M16" s="9" t="s">
        <v>278</v>
      </c>
      <c r="N16" s="8" t="s">
        <v>19</v>
      </c>
      <c r="O16" s="8" t="s">
        <v>281</v>
      </c>
    </row>
    <row r="17" spans="6:7" ht="14.25">
      <c r="F17" s="11">
        <f>SUM(F2:F16)</f>
        <v>12436863</v>
      </c>
      <c r="G17" s="8">
        <f>SUM(G2:G16)</f>
        <v>2487.92</v>
      </c>
    </row>
    <row r="19" ht="14.25">
      <c r="A19" s="14" t="s">
        <v>23</v>
      </c>
    </row>
    <row r="20" spans="1:15" ht="14.25">
      <c r="A20" s="8">
        <v>22019</v>
      </c>
      <c r="B20" s="8">
        <v>10166</v>
      </c>
      <c r="C20" s="8" t="s">
        <v>61</v>
      </c>
      <c r="D20" s="10">
        <v>44610</v>
      </c>
      <c r="E20" s="11">
        <v>75310</v>
      </c>
      <c r="F20" s="11">
        <v>600000</v>
      </c>
      <c r="G20" s="8">
        <v>118.5</v>
      </c>
      <c r="H20" s="11">
        <v>5063</v>
      </c>
      <c r="I20" s="8">
        <v>54</v>
      </c>
      <c r="J20" s="11">
        <f aca="true" t="shared" si="2" ref="J20:J56">SUM(I20*G20)</f>
        <v>6399</v>
      </c>
      <c r="K20" s="13">
        <f aca="true" t="shared" si="3" ref="K20:K56">SUM(F20/J20)</f>
        <v>93.76465072667604</v>
      </c>
      <c r="L20" s="9" t="s">
        <v>86</v>
      </c>
      <c r="M20" s="9" t="s">
        <v>87</v>
      </c>
      <c r="N20" s="8" t="s">
        <v>19</v>
      </c>
      <c r="O20" s="8" t="s">
        <v>88</v>
      </c>
    </row>
    <row r="21" spans="1:15" ht="14.25">
      <c r="A21" s="8">
        <v>22034</v>
      </c>
      <c r="B21" s="8">
        <v>10920</v>
      </c>
      <c r="C21" s="8" t="s">
        <v>33</v>
      </c>
      <c r="D21" s="10">
        <v>44636</v>
      </c>
      <c r="E21" s="11">
        <v>46020</v>
      </c>
      <c r="F21" s="11">
        <v>575000</v>
      </c>
      <c r="G21" s="8">
        <v>73.53</v>
      </c>
      <c r="H21" s="11">
        <v>7820</v>
      </c>
      <c r="I21" s="8">
        <v>53</v>
      </c>
      <c r="J21" s="11">
        <f t="shared" si="2"/>
        <v>3897.09</v>
      </c>
      <c r="K21" s="13">
        <f t="shared" si="3"/>
        <v>147.5459894434052</v>
      </c>
      <c r="L21" s="9" t="s">
        <v>140</v>
      </c>
      <c r="M21" s="9" t="s">
        <v>141</v>
      </c>
      <c r="N21" s="8" t="s">
        <v>19</v>
      </c>
      <c r="O21" s="8" t="s">
        <v>142</v>
      </c>
    </row>
    <row r="22" spans="1:15" ht="14.25">
      <c r="A22" s="8">
        <v>22017</v>
      </c>
      <c r="B22" s="8">
        <v>6025</v>
      </c>
      <c r="C22" s="8" t="s">
        <v>64</v>
      </c>
      <c r="D22" s="10">
        <v>44602</v>
      </c>
      <c r="E22" s="11">
        <v>42570</v>
      </c>
      <c r="F22" s="11">
        <v>423400</v>
      </c>
      <c r="G22" s="8">
        <v>108.1</v>
      </c>
      <c r="H22" s="11">
        <v>4000</v>
      </c>
      <c r="I22" s="8">
        <v>33</v>
      </c>
      <c r="J22" s="11">
        <f t="shared" si="2"/>
        <v>3567.2999999999997</v>
      </c>
      <c r="K22" s="13">
        <f t="shared" si="3"/>
        <v>118.68920472065709</v>
      </c>
      <c r="L22" s="9" t="s">
        <v>51</v>
      </c>
      <c r="M22" s="9" t="s">
        <v>80</v>
      </c>
      <c r="N22" s="8" t="s">
        <v>19</v>
      </c>
      <c r="O22" s="8" t="s">
        <v>81</v>
      </c>
    </row>
    <row r="23" spans="1:15" ht="14.25">
      <c r="A23" s="8">
        <v>22024</v>
      </c>
      <c r="B23" s="8">
        <v>9216</v>
      </c>
      <c r="C23" s="8" t="s">
        <v>82</v>
      </c>
      <c r="D23" s="10">
        <v>44624</v>
      </c>
      <c r="E23" s="11">
        <v>29940</v>
      </c>
      <c r="F23" s="11">
        <v>392200</v>
      </c>
      <c r="G23" s="8">
        <v>73.7</v>
      </c>
      <c r="H23" s="11">
        <v>5321</v>
      </c>
      <c r="I23" s="8">
        <v>34</v>
      </c>
      <c r="J23" s="11">
        <f t="shared" si="2"/>
        <v>2505.8</v>
      </c>
      <c r="K23" s="13">
        <f t="shared" si="3"/>
        <v>156.5168808364594</v>
      </c>
      <c r="L23" s="9" t="s">
        <v>101</v>
      </c>
      <c r="M23" s="9" t="s">
        <v>102</v>
      </c>
      <c r="N23" s="8" t="s">
        <v>19</v>
      </c>
      <c r="O23" s="8" t="s">
        <v>103</v>
      </c>
    </row>
    <row r="24" spans="1:15" ht="14.25">
      <c r="A24" s="8">
        <v>22018</v>
      </c>
      <c r="B24" s="8">
        <v>11584</v>
      </c>
      <c r="C24" s="8" t="s">
        <v>82</v>
      </c>
      <c r="D24" s="10">
        <v>44610</v>
      </c>
      <c r="E24" s="11">
        <v>39480</v>
      </c>
      <c r="F24" s="11">
        <v>312000</v>
      </c>
      <c r="G24" s="8">
        <v>79</v>
      </c>
      <c r="H24" s="11">
        <v>3949</v>
      </c>
      <c r="I24" s="8">
        <v>42</v>
      </c>
      <c r="J24" s="11">
        <f t="shared" si="2"/>
        <v>3318</v>
      </c>
      <c r="K24" s="13">
        <f t="shared" si="3"/>
        <v>94.03254972875226</v>
      </c>
      <c r="L24" s="9" t="s">
        <v>83</v>
      </c>
      <c r="M24" s="9" t="s">
        <v>84</v>
      </c>
      <c r="N24" s="8" t="s">
        <v>19</v>
      </c>
      <c r="O24" s="8" t="s">
        <v>85</v>
      </c>
    </row>
    <row r="25" spans="1:16" ht="14.25">
      <c r="A25" s="8">
        <v>22025</v>
      </c>
      <c r="B25" s="8">
        <v>14123</v>
      </c>
      <c r="C25" s="8" t="s">
        <v>52</v>
      </c>
      <c r="D25" s="10">
        <v>44617</v>
      </c>
      <c r="E25" s="11">
        <v>16860</v>
      </c>
      <c r="F25" s="11">
        <v>292000</v>
      </c>
      <c r="G25" s="8">
        <v>34.12</v>
      </c>
      <c r="H25" s="11">
        <v>8558</v>
      </c>
      <c r="I25" s="8">
        <v>34</v>
      </c>
      <c r="J25" s="11">
        <f t="shared" si="2"/>
        <v>1160.08</v>
      </c>
      <c r="K25" s="13">
        <f t="shared" si="3"/>
        <v>251.70677884283845</v>
      </c>
      <c r="L25" s="9" t="s">
        <v>106</v>
      </c>
      <c r="M25" s="9" t="s">
        <v>107</v>
      </c>
      <c r="N25" s="8" t="s">
        <v>19</v>
      </c>
      <c r="O25" s="8" t="s">
        <v>108</v>
      </c>
      <c r="P25" s="8" t="s">
        <v>109</v>
      </c>
    </row>
    <row r="26" spans="1:15" ht="14.25">
      <c r="A26" s="8">
        <v>22002</v>
      </c>
      <c r="B26" s="8">
        <v>6964</v>
      </c>
      <c r="C26" s="8" t="s">
        <v>24</v>
      </c>
      <c r="D26" s="10">
        <v>44575</v>
      </c>
      <c r="E26" s="11">
        <v>18850</v>
      </c>
      <c r="F26" s="11">
        <v>262000</v>
      </c>
      <c r="G26" s="8">
        <v>58.77</v>
      </c>
      <c r="H26" s="11">
        <v>4467</v>
      </c>
      <c r="I26" s="8">
        <v>27</v>
      </c>
      <c r="J26" s="11">
        <f t="shared" si="2"/>
        <v>1586.7900000000002</v>
      </c>
      <c r="K26" s="13">
        <f t="shared" si="3"/>
        <v>165.1132159895134</v>
      </c>
      <c r="L26" s="9" t="s">
        <v>25</v>
      </c>
      <c r="M26" s="9" t="s">
        <v>26</v>
      </c>
      <c r="N26" s="8" t="s">
        <v>19</v>
      </c>
      <c r="O26" s="8" t="s">
        <v>27</v>
      </c>
    </row>
    <row r="27" spans="1:15" ht="14.25">
      <c r="A27" s="8">
        <v>22023</v>
      </c>
      <c r="B27" s="8">
        <v>6968</v>
      </c>
      <c r="C27" s="8" t="s">
        <v>24</v>
      </c>
      <c r="D27" s="10">
        <v>44614</v>
      </c>
      <c r="E27" s="11">
        <v>24540</v>
      </c>
      <c r="F27" s="11">
        <v>247000</v>
      </c>
      <c r="G27" s="8">
        <v>60</v>
      </c>
      <c r="H27" s="11">
        <v>4116</v>
      </c>
      <c r="I27" s="8">
        <v>35</v>
      </c>
      <c r="J27" s="11">
        <f t="shared" si="2"/>
        <v>2100</v>
      </c>
      <c r="K27" s="13">
        <f t="shared" si="3"/>
        <v>117.61904761904762</v>
      </c>
      <c r="L27" s="9" t="s">
        <v>98</v>
      </c>
      <c r="M27" s="9" t="s">
        <v>99</v>
      </c>
      <c r="N27" s="8" t="s">
        <v>19</v>
      </c>
      <c r="O27" s="8" t="s">
        <v>100</v>
      </c>
    </row>
    <row r="28" spans="1:16" ht="14.25">
      <c r="A28" s="8">
        <v>22028</v>
      </c>
      <c r="B28" s="8">
        <v>13964</v>
      </c>
      <c r="C28" s="8" t="s">
        <v>82</v>
      </c>
      <c r="D28" s="10">
        <v>44629</v>
      </c>
      <c r="E28" s="11">
        <v>15170</v>
      </c>
      <c r="F28" s="11">
        <v>225000</v>
      </c>
      <c r="G28" s="8">
        <v>35.86</v>
      </c>
      <c r="H28" s="11">
        <v>6274</v>
      </c>
      <c r="I28" s="8">
        <v>36</v>
      </c>
      <c r="J28" s="11">
        <f t="shared" si="2"/>
        <v>1290.96</v>
      </c>
      <c r="K28" s="13">
        <f t="shared" si="3"/>
        <v>174.28890128276632</v>
      </c>
      <c r="L28" s="9" t="s">
        <v>118</v>
      </c>
      <c r="M28" s="9" t="s">
        <v>119</v>
      </c>
      <c r="N28" s="8" t="s">
        <v>19</v>
      </c>
      <c r="O28" s="8" t="s">
        <v>120</v>
      </c>
      <c r="P28" s="8" t="s">
        <v>121</v>
      </c>
    </row>
    <row r="29" spans="1:15" ht="14.25">
      <c r="A29" s="8">
        <v>22005</v>
      </c>
      <c r="B29" s="8">
        <v>14041</v>
      </c>
      <c r="C29" s="8" t="s">
        <v>37</v>
      </c>
      <c r="D29" s="10">
        <v>44586</v>
      </c>
      <c r="E29" s="11">
        <v>6410</v>
      </c>
      <c r="F29" s="11">
        <v>205000</v>
      </c>
      <c r="G29" s="8">
        <v>18.73</v>
      </c>
      <c r="H29" s="11">
        <v>10945</v>
      </c>
      <c r="I29" s="8">
        <v>29</v>
      </c>
      <c r="J29" s="11">
        <f t="shared" si="2"/>
        <v>543.17</v>
      </c>
      <c r="K29" s="13">
        <f t="shared" si="3"/>
        <v>377.4140692600844</v>
      </c>
      <c r="L29" s="9" t="s">
        <v>38</v>
      </c>
      <c r="M29" s="9" t="s">
        <v>39</v>
      </c>
      <c r="N29" s="8" t="s">
        <v>19</v>
      </c>
      <c r="O29" s="8" t="s">
        <v>40</v>
      </c>
    </row>
    <row r="30" spans="1:15" ht="14.25">
      <c r="A30" s="8">
        <v>22004</v>
      </c>
      <c r="B30" s="8">
        <v>11931</v>
      </c>
      <c r="C30" s="8" t="s">
        <v>33</v>
      </c>
      <c r="D30" s="10">
        <v>44571</v>
      </c>
      <c r="E30" s="11">
        <v>14270</v>
      </c>
      <c r="F30" s="11">
        <v>190000</v>
      </c>
      <c r="G30" s="8">
        <v>33.84</v>
      </c>
      <c r="H30" s="11">
        <v>5615</v>
      </c>
      <c r="I30" s="8">
        <v>36</v>
      </c>
      <c r="J30" s="11">
        <f t="shared" si="2"/>
        <v>1218.2400000000002</v>
      </c>
      <c r="K30" s="13">
        <f t="shared" si="3"/>
        <v>155.9627002889414</v>
      </c>
      <c r="L30" s="9" t="s">
        <v>34</v>
      </c>
      <c r="M30" s="9" t="s">
        <v>35</v>
      </c>
      <c r="N30" s="8" t="s">
        <v>19</v>
      </c>
      <c r="O30" s="8" t="s">
        <v>36</v>
      </c>
    </row>
    <row r="31" spans="1:15" ht="14.25">
      <c r="A31" s="8">
        <v>22006</v>
      </c>
      <c r="B31" s="8">
        <v>5120</v>
      </c>
      <c r="C31" s="8" t="s">
        <v>41</v>
      </c>
      <c r="D31" s="10">
        <v>44593</v>
      </c>
      <c r="E31" s="11">
        <v>12740</v>
      </c>
      <c r="F31" s="11">
        <v>185700</v>
      </c>
      <c r="G31" s="8">
        <v>39</v>
      </c>
      <c r="H31" s="11">
        <v>4762</v>
      </c>
      <c r="I31" s="8">
        <v>28</v>
      </c>
      <c r="J31" s="11">
        <f t="shared" si="2"/>
        <v>1092</v>
      </c>
      <c r="K31" s="13">
        <f t="shared" si="3"/>
        <v>170.05494505494505</v>
      </c>
      <c r="L31" s="9" t="s">
        <v>42</v>
      </c>
      <c r="M31" s="9" t="s">
        <v>43</v>
      </c>
      <c r="N31" s="8" t="s">
        <v>45</v>
      </c>
      <c r="O31" s="8" t="s">
        <v>44</v>
      </c>
    </row>
    <row r="32" spans="1:15" ht="14.25">
      <c r="A32" s="8">
        <v>22029</v>
      </c>
      <c r="B32" s="8">
        <v>14044</v>
      </c>
      <c r="C32" s="8" t="s">
        <v>37</v>
      </c>
      <c r="D32" s="10">
        <v>44630</v>
      </c>
      <c r="E32" s="11">
        <v>6050</v>
      </c>
      <c r="F32" s="11">
        <v>174000</v>
      </c>
      <c r="G32" s="8">
        <v>19.09</v>
      </c>
      <c r="H32" s="11">
        <v>9115</v>
      </c>
      <c r="I32" s="8">
        <v>25</v>
      </c>
      <c r="J32" s="11">
        <f t="shared" si="2"/>
        <v>477.25</v>
      </c>
      <c r="K32" s="13">
        <f t="shared" si="3"/>
        <v>364.5887899423782</v>
      </c>
      <c r="L32" s="9" t="s">
        <v>122</v>
      </c>
      <c r="M32" s="9" t="s">
        <v>39</v>
      </c>
      <c r="N32" s="8" t="s">
        <v>19</v>
      </c>
      <c r="O32" s="8" t="s">
        <v>123</v>
      </c>
    </row>
    <row r="33" spans="1:15" ht="14.25">
      <c r="A33" s="8">
        <v>22021</v>
      </c>
      <c r="B33" s="8">
        <v>14122</v>
      </c>
      <c r="C33" s="8" t="s">
        <v>52</v>
      </c>
      <c r="D33" s="10">
        <v>44621</v>
      </c>
      <c r="E33" s="11">
        <v>5220</v>
      </c>
      <c r="F33" s="11">
        <v>100000</v>
      </c>
      <c r="G33" s="8">
        <v>9.72</v>
      </c>
      <c r="H33" s="11">
        <v>10288</v>
      </c>
      <c r="I33" s="8">
        <v>46</v>
      </c>
      <c r="J33" s="11">
        <f t="shared" si="2"/>
        <v>447.12</v>
      </c>
      <c r="K33" s="13">
        <f t="shared" si="3"/>
        <v>223.65360529611738</v>
      </c>
      <c r="L33" s="9" t="s">
        <v>93</v>
      </c>
      <c r="M33" s="9" t="s">
        <v>94</v>
      </c>
      <c r="N33" s="8" t="s">
        <v>19</v>
      </c>
      <c r="O33" s="8" t="s">
        <v>95</v>
      </c>
    </row>
    <row r="34" spans="1:15" ht="14.25">
      <c r="A34" s="8">
        <v>22036</v>
      </c>
      <c r="B34" s="8">
        <v>14131</v>
      </c>
      <c r="C34" s="8" t="s">
        <v>64</v>
      </c>
      <c r="D34" s="10">
        <v>44553</v>
      </c>
      <c r="E34" s="11">
        <v>3250</v>
      </c>
      <c r="F34" s="11">
        <v>45000</v>
      </c>
      <c r="G34" s="8">
        <v>3.48</v>
      </c>
      <c r="H34" s="11">
        <v>12931</v>
      </c>
      <c r="I34" s="8">
        <v>79</v>
      </c>
      <c r="J34" s="11">
        <f t="shared" si="2"/>
        <v>274.92</v>
      </c>
      <c r="K34" s="13">
        <f t="shared" si="3"/>
        <v>163.68398079441292</v>
      </c>
      <c r="L34" s="9" t="s">
        <v>145</v>
      </c>
      <c r="M34" s="9" t="s">
        <v>146</v>
      </c>
      <c r="N34" s="8" t="s">
        <v>19</v>
      </c>
      <c r="O34" s="8" t="s">
        <v>147</v>
      </c>
    </row>
    <row r="35" spans="1:15" ht="14.25">
      <c r="A35" s="8">
        <v>22037</v>
      </c>
      <c r="B35" s="8">
        <v>13617</v>
      </c>
      <c r="C35" s="8" t="s">
        <v>148</v>
      </c>
      <c r="D35" s="10">
        <v>44645</v>
      </c>
      <c r="E35" s="11">
        <v>34760</v>
      </c>
      <c r="F35" s="11">
        <v>385000</v>
      </c>
      <c r="G35" s="8">
        <v>53.62</v>
      </c>
      <c r="H35" s="11">
        <v>7180</v>
      </c>
      <c r="I35" s="8">
        <v>55</v>
      </c>
      <c r="J35" s="11">
        <f t="shared" si="2"/>
        <v>2949.1</v>
      </c>
      <c r="K35" s="13">
        <f t="shared" si="3"/>
        <v>130.54830287206266</v>
      </c>
      <c r="L35" s="9" t="s">
        <v>140</v>
      </c>
      <c r="M35" s="9" t="s">
        <v>149</v>
      </c>
      <c r="N35" s="8" t="s">
        <v>19</v>
      </c>
      <c r="O35" s="8" t="s">
        <v>150</v>
      </c>
    </row>
    <row r="36" spans="1:15" ht="14.25">
      <c r="A36" s="8">
        <v>22038</v>
      </c>
      <c r="B36" s="8">
        <v>10749</v>
      </c>
      <c r="C36" s="8" t="s">
        <v>33</v>
      </c>
      <c r="D36" s="10">
        <v>44650</v>
      </c>
      <c r="E36" s="11">
        <v>33370</v>
      </c>
      <c r="F36" s="11">
        <v>259420</v>
      </c>
      <c r="G36" s="8">
        <v>74.58</v>
      </c>
      <c r="H36" s="11">
        <v>3478</v>
      </c>
      <c r="I36" s="8">
        <v>35</v>
      </c>
      <c r="J36" s="11">
        <f t="shared" si="2"/>
        <v>2610.2999999999997</v>
      </c>
      <c r="K36" s="13">
        <f t="shared" si="3"/>
        <v>99.38321265754895</v>
      </c>
      <c r="L36" s="9" t="s">
        <v>151</v>
      </c>
      <c r="M36" s="9" t="s">
        <v>152</v>
      </c>
      <c r="N36" s="8" t="s">
        <v>19</v>
      </c>
      <c r="O36" s="8" t="s">
        <v>153</v>
      </c>
    </row>
    <row r="37" spans="1:15" ht="14.25">
      <c r="A37" s="8">
        <v>22044</v>
      </c>
      <c r="B37" s="8">
        <v>14090</v>
      </c>
      <c r="C37" s="8" t="s">
        <v>61</v>
      </c>
      <c r="D37" s="10">
        <v>44659</v>
      </c>
      <c r="E37" s="11">
        <v>27650</v>
      </c>
      <c r="F37" s="11">
        <v>254471</v>
      </c>
      <c r="G37" s="8">
        <v>72.39</v>
      </c>
      <c r="H37" s="11">
        <v>3515</v>
      </c>
      <c r="I37" s="8">
        <v>32</v>
      </c>
      <c r="J37" s="11">
        <f t="shared" si="2"/>
        <v>2316.48</v>
      </c>
      <c r="K37" s="13">
        <f t="shared" si="3"/>
        <v>109.85244854261639</v>
      </c>
      <c r="L37" s="9" t="s">
        <v>169</v>
      </c>
      <c r="M37" s="9" t="s">
        <v>170</v>
      </c>
      <c r="N37" s="8" t="s">
        <v>19</v>
      </c>
      <c r="O37" s="8" t="s">
        <v>171</v>
      </c>
    </row>
    <row r="38" spans="1:15" ht="14.25">
      <c r="A38" s="8">
        <v>22049</v>
      </c>
      <c r="B38" s="8">
        <v>3338</v>
      </c>
      <c r="C38" s="8" t="s">
        <v>52</v>
      </c>
      <c r="D38" s="10">
        <v>44671</v>
      </c>
      <c r="E38" s="11">
        <v>13090</v>
      </c>
      <c r="F38" s="11">
        <v>176000</v>
      </c>
      <c r="G38" s="8">
        <v>31.63</v>
      </c>
      <c r="H38" s="11">
        <v>5564</v>
      </c>
      <c r="I38" s="8">
        <v>35</v>
      </c>
      <c r="J38" s="11">
        <f t="shared" si="2"/>
        <v>1107.05</v>
      </c>
      <c r="K38" s="13">
        <f t="shared" si="3"/>
        <v>158.98107583216657</v>
      </c>
      <c r="L38" s="9" t="s">
        <v>106</v>
      </c>
      <c r="M38" s="9" t="s">
        <v>181</v>
      </c>
      <c r="N38" s="8" t="s">
        <v>19</v>
      </c>
      <c r="O38" s="8" t="s">
        <v>182</v>
      </c>
    </row>
    <row r="39" spans="1:16" ht="14.25">
      <c r="A39" s="8">
        <v>22050</v>
      </c>
      <c r="B39" s="8">
        <v>7865</v>
      </c>
      <c r="C39" s="8" t="s">
        <v>46</v>
      </c>
      <c r="D39" s="10">
        <v>44653</v>
      </c>
      <c r="E39" s="11">
        <v>25950</v>
      </c>
      <c r="F39" s="11">
        <v>240000</v>
      </c>
      <c r="G39" s="8">
        <v>79</v>
      </c>
      <c r="H39" s="11">
        <v>3038</v>
      </c>
      <c r="I39" s="8">
        <v>27</v>
      </c>
      <c r="J39" s="11">
        <f t="shared" si="2"/>
        <v>2133</v>
      </c>
      <c r="K39" s="13">
        <f t="shared" si="3"/>
        <v>112.51758087201125</v>
      </c>
      <c r="L39" s="9" t="s">
        <v>188</v>
      </c>
      <c r="M39" s="9" t="s">
        <v>189</v>
      </c>
      <c r="N39" s="8" t="s">
        <v>19</v>
      </c>
      <c r="O39" s="8" t="s">
        <v>190</v>
      </c>
      <c r="P39" s="8" t="s">
        <v>191</v>
      </c>
    </row>
    <row r="40" spans="1:15" ht="14.25">
      <c r="A40" s="8">
        <v>22051</v>
      </c>
      <c r="B40" s="8">
        <v>13253</v>
      </c>
      <c r="C40" s="8" t="s">
        <v>46</v>
      </c>
      <c r="D40" s="10">
        <v>44684</v>
      </c>
      <c r="E40" s="11">
        <v>16480</v>
      </c>
      <c r="F40" s="11">
        <v>225000</v>
      </c>
      <c r="G40" s="8">
        <v>36.27</v>
      </c>
      <c r="H40" s="11">
        <v>6203</v>
      </c>
      <c r="I40" s="8">
        <v>38</v>
      </c>
      <c r="J40" s="11">
        <f t="shared" si="2"/>
        <v>1378.2600000000002</v>
      </c>
      <c r="K40" s="13">
        <f t="shared" si="3"/>
        <v>163.24931435287968</v>
      </c>
      <c r="L40" s="9" t="s">
        <v>192</v>
      </c>
      <c r="M40" s="9" t="s">
        <v>193</v>
      </c>
      <c r="N40" s="8" t="s">
        <v>19</v>
      </c>
      <c r="O40" s="8" t="s">
        <v>194</v>
      </c>
    </row>
    <row r="41" spans="1:15" ht="14.25">
      <c r="A41" s="8">
        <v>22057</v>
      </c>
      <c r="B41" s="8">
        <v>5120</v>
      </c>
      <c r="C41" s="8" t="s">
        <v>41</v>
      </c>
      <c r="D41" s="10">
        <v>44694</v>
      </c>
      <c r="E41" s="11">
        <v>12730</v>
      </c>
      <c r="F41" s="11">
        <v>185700</v>
      </c>
      <c r="G41" s="8">
        <v>39</v>
      </c>
      <c r="H41" s="11">
        <v>4762</v>
      </c>
      <c r="I41" s="8">
        <v>28</v>
      </c>
      <c r="J41" s="11">
        <f t="shared" si="2"/>
        <v>1092</v>
      </c>
      <c r="K41" s="13">
        <f t="shared" si="3"/>
        <v>170.05494505494505</v>
      </c>
      <c r="L41" s="9" t="s">
        <v>211</v>
      </c>
      <c r="M41" s="9" t="s">
        <v>212</v>
      </c>
      <c r="N41" s="8" t="s">
        <v>19</v>
      </c>
      <c r="O41" s="8" t="s">
        <v>213</v>
      </c>
    </row>
    <row r="42" spans="1:15" ht="14.25">
      <c r="A42" s="8">
        <v>22058</v>
      </c>
      <c r="B42" s="8">
        <v>8969</v>
      </c>
      <c r="C42" s="8" t="s">
        <v>28</v>
      </c>
      <c r="D42" s="10">
        <v>44680</v>
      </c>
      <c r="E42" s="11">
        <v>72790</v>
      </c>
      <c r="F42" s="11">
        <v>257625</v>
      </c>
      <c r="G42" s="8">
        <v>133.601928</v>
      </c>
      <c r="H42" s="11">
        <v>1928</v>
      </c>
      <c r="I42" s="8">
        <v>46</v>
      </c>
      <c r="J42" s="11">
        <f t="shared" si="2"/>
        <v>6145.688687999999</v>
      </c>
      <c r="K42" s="13">
        <f t="shared" si="3"/>
        <v>41.919630667761545</v>
      </c>
      <c r="L42" s="9" t="s">
        <v>218</v>
      </c>
      <c r="M42" s="9" t="s">
        <v>219</v>
      </c>
      <c r="N42" s="8" t="s">
        <v>19</v>
      </c>
      <c r="O42" s="8" t="s">
        <v>220</v>
      </c>
    </row>
    <row r="43" spans="1:15" ht="14.25">
      <c r="A43" s="8">
        <v>22061</v>
      </c>
      <c r="B43" s="8">
        <v>4528</v>
      </c>
      <c r="C43" s="8" t="s">
        <v>163</v>
      </c>
      <c r="D43" s="10">
        <v>44698</v>
      </c>
      <c r="E43" s="11">
        <v>15830</v>
      </c>
      <c r="F43" s="11">
        <v>432500</v>
      </c>
      <c r="G43" s="8">
        <v>37.87</v>
      </c>
      <c r="H43" s="11">
        <v>11420</v>
      </c>
      <c r="I43" s="8">
        <v>35</v>
      </c>
      <c r="J43" s="11">
        <f t="shared" si="2"/>
        <v>1325.4499999999998</v>
      </c>
      <c r="K43" s="13">
        <f t="shared" si="3"/>
        <v>326.30427402014413</v>
      </c>
      <c r="L43" s="9" t="s">
        <v>223</v>
      </c>
      <c r="M43" s="9" t="s">
        <v>203</v>
      </c>
      <c r="N43" s="8" t="s">
        <v>19</v>
      </c>
      <c r="O43" s="8" t="s">
        <v>224</v>
      </c>
    </row>
    <row r="44" spans="1:15" ht="14.25">
      <c r="A44" s="8">
        <v>22063</v>
      </c>
      <c r="B44" s="8">
        <v>11133</v>
      </c>
      <c r="C44" s="8" t="s">
        <v>33</v>
      </c>
      <c r="D44" s="10">
        <v>44694</v>
      </c>
      <c r="E44" s="11">
        <v>10070</v>
      </c>
      <c r="F44" s="11">
        <v>60000</v>
      </c>
      <c r="G44" s="8">
        <v>20</v>
      </c>
      <c r="H44" s="11">
        <v>3000</v>
      </c>
      <c r="I44" s="8">
        <v>43</v>
      </c>
      <c r="J44" s="11">
        <f t="shared" si="2"/>
        <v>860</v>
      </c>
      <c r="K44" s="13">
        <f t="shared" si="3"/>
        <v>69.76744186046511</v>
      </c>
      <c r="L44" s="9" t="s">
        <v>228</v>
      </c>
      <c r="M44" s="9" t="s">
        <v>229</v>
      </c>
      <c r="N44" s="8" t="s">
        <v>19</v>
      </c>
      <c r="O44" s="8" t="s">
        <v>230</v>
      </c>
    </row>
    <row r="45" spans="1:16" ht="14.25">
      <c r="A45" s="8">
        <v>22064</v>
      </c>
      <c r="B45" s="8">
        <v>14155</v>
      </c>
      <c r="C45" s="8" t="s">
        <v>33</v>
      </c>
      <c r="D45" s="10">
        <v>44694</v>
      </c>
      <c r="E45" s="11">
        <v>34580</v>
      </c>
      <c r="F45" s="11">
        <v>450000</v>
      </c>
      <c r="G45" s="8">
        <v>76.98</v>
      </c>
      <c r="H45" s="11">
        <v>5846</v>
      </c>
      <c r="I45" s="8">
        <v>37</v>
      </c>
      <c r="J45" s="11">
        <f t="shared" si="2"/>
        <v>2848.26</v>
      </c>
      <c r="K45" s="13">
        <f t="shared" si="3"/>
        <v>157.99119462408626</v>
      </c>
      <c r="L45" s="9" t="s">
        <v>231</v>
      </c>
      <c r="M45" s="9" t="s">
        <v>229</v>
      </c>
      <c r="N45" s="8" t="s">
        <v>19</v>
      </c>
      <c r="O45" s="8" t="s">
        <v>232</v>
      </c>
      <c r="P45" s="8" t="s">
        <v>233</v>
      </c>
    </row>
    <row r="46" spans="1:15" ht="14.25">
      <c r="A46" s="8">
        <v>22065</v>
      </c>
      <c r="B46" s="8">
        <v>3614</v>
      </c>
      <c r="C46" s="8" t="s">
        <v>37</v>
      </c>
      <c r="D46" s="10">
        <v>44707</v>
      </c>
      <c r="E46" s="11">
        <v>10410</v>
      </c>
      <c r="F46" s="11">
        <v>250000</v>
      </c>
      <c r="G46" s="8">
        <v>40</v>
      </c>
      <c r="H46" s="11">
        <v>6250</v>
      </c>
      <c r="I46" s="8">
        <v>22</v>
      </c>
      <c r="J46" s="11">
        <f t="shared" si="2"/>
        <v>880</v>
      </c>
      <c r="K46" s="13">
        <f t="shared" si="3"/>
        <v>284.09090909090907</v>
      </c>
      <c r="L46" s="9" t="s">
        <v>234</v>
      </c>
      <c r="M46" s="9" t="s">
        <v>235</v>
      </c>
      <c r="N46" s="8" t="s">
        <v>19</v>
      </c>
      <c r="O46" s="8" t="s">
        <v>236</v>
      </c>
    </row>
    <row r="47" spans="1:15" ht="14.25">
      <c r="A47" s="8">
        <v>22068</v>
      </c>
      <c r="B47" s="8">
        <v>10771</v>
      </c>
      <c r="C47" s="8" t="s">
        <v>33</v>
      </c>
      <c r="D47" s="10">
        <v>44718</v>
      </c>
      <c r="E47" s="11">
        <v>7310</v>
      </c>
      <c r="F47" s="11">
        <v>115500</v>
      </c>
      <c r="G47" s="8">
        <v>20</v>
      </c>
      <c r="H47" s="11">
        <v>5775</v>
      </c>
      <c r="I47" s="8">
        <v>31</v>
      </c>
      <c r="J47" s="11">
        <f t="shared" si="2"/>
        <v>620</v>
      </c>
      <c r="K47" s="13">
        <f t="shared" si="3"/>
        <v>186.29032258064515</v>
      </c>
      <c r="L47" s="9" t="s">
        <v>246</v>
      </c>
      <c r="M47" s="9" t="s">
        <v>247</v>
      </c>
      <c r="N47" s="8" t="s">
        <v>19</v>
      </c>
      <c r="O47" s="8" t="s">
        <v>248</v>
      </c>
    </row>
    <row r="48" spans="1:15" ht="14.25">
      <c r="A48" s="8">
        <v>22069</v>
      </c>
      <c r="B48" s="8">
        <v>14043</v>
      </c>
      <c r="C48" s="8" t="s">
        <v>37</v>
      </c>
      <c r="D48" s="10">
        <v>44697</v>
      </c>
      <c r="E48" s="11">
        <v>7030</v>
      </c>
      <c r="F48" s="11">
        <v>191000</v>
      </c>
      <c r="G48" s="8">
        <v>22.06</v>
      </c>
      <c r="H48" s="11">
        <v>8658</v>
      </c>
      <c r="I48" s="8">
        <v>28</v>
      </c>
      <c r="J48" s="11">
        <f t="shared" si="2"/>
        <v>617.68</v>
      </c>
      <c r="K48" s="13">
        <f t="shared" si="3"/>
        <v>309.22160341924626</v>
      </c>
      <c r="L48" s="9" t="s">
        <v>249</v>
      </c>
      <c r="M48" s="9" t="s">
        <v>39</v>
      </c>
      <c r="N48" s="8" t="s">
        <v>19</v>
      </c>
      <c r="O48" s="8" t="s">
        <v>250</v>
      </c>
    </row>
    <row r="49" spans="1:15" ht="14.25">
      <c r="A49" s="8">
        <v>22070</v>
      </c>
      <c r="B49" s="8">
        <v>13984</v>
      </c>
      <c r="C49" s="8" t="s">
        <v>82</v>
      </c>
      <c r="D49" s="10">
        <v>44721</v>
      </c>
      <c r="E49" s="11">
        <v>1460</v>
      </c>
      <c r="F49" s="11">
        <v>60000</v>
      </c>
      <c r="G49" s="8">
        <v>2</v>
      </c>
      <c r="H49" s="11">
        <v>30000</v>
      </c>
      <c r="I49" s="8">
        <v>62</v>
      </c>
      <c r="J49" s="11">
        <f t="shared" si="2"/>
        <v>124</v>
      </c>
      <c r="K49" s="13">
        <f t="shared" si="3"/>
        <v>483.8709677419355</v>
      </c>
      <c r="L49" s="9" t="s">
        <v>251</v>
      </c>
      <c r="M49" s="9" t="s">
        <v>252</v>
      </c>
      <c r="N49" s="8" t="s">
        <v>19</v>
      </c>
      <c r="O49" s="8" t="s">
        <v>253</v>
      </c>
    </row>
    <row r="50" spans="1:16" ht="14.25">
      <c r="A50" s="8">
        <v>22071</v>
      </c>
      <c r="B50" s="8">
        <v>14159</v>
      </c>
      <c r="C50" s="8" t="s">
        <v>128</v>
      </c>
      <c r="D50" s="10">
        <v>44713</v>
      </c>
      <c r="E50" s="11">
        <v>11840</v>
      </c>
      <c r="F50" s="11">
        <v>396000</v>
      </c>
      <c r="G50" s="8">
        <v>14.71</v>
      </c>
      <c r="H50" s="11">
        <v>26920</v>
      </c>
      <c r="I50" s="8">
        <v>68</v>
      </c>
      <c r="J50" s="11">
        <f t="shared" si="2"/>
        <v>1000.2800000000001</v>
      </c>
      <c r="K50" s="13">
        <f t="shared" si="3"/>
        <v>395.8891510377094</v>
      </c>
      <c r="L50" s="9" t="s">
        <v>254</v>
      </c>
      <c r="M50" s="9" t="s">
        <v>255</v>
      </c>
      <c r="N50" s="8" t="s">
        <v>19</v>
      </c>
      <c r="O50" s="8" t="s">
        <v>256</v>
      </c>
      <c r="P50" s="8" t="s">
        <v>257</v>
      </c>
    </row>
    <row r="51" spans="1:15" ht="14.25">
      <c r="A51" s="8">
        <v>22072</v>
      </c>
      <c r="B51" s="8">
        <v>14161</v>
      </c>
      <c r="C51" s="8" t="s">
        <v>82</v>
      </c>
      <c r="D51" s="10">
        <v>44726</v>
      </c>
      <c r="E51" s="11">
        <v>3360</v>
      </c>
      <c r="F51" s="11">
        <v>42500</v>
      </c>
      <c r="G51" s="8">
        <v>9.08</v>
      </c>
      <c r="H51" s="11">
        <v>4680</v>
      </c>
      <c r="I51" s="8">
        <v>30</v>
      </c>
      <c r="J51" s="11">
        <f t="shared" si="2"/>
        <v>272.4</v>
      </c>
      <c r="K51" s="13">
        <f t="shared" si="3"/>
        <v>156.02055800293687</v>
      </c>
      <c r="L51" s="9" t="s">
        <v>258</v>
      </c>
      <c r="M51" s="9" t="s">
        <v>259</v>
      </c>
      <c r="N51" s="8" t="s">
        <v>19</v>
      </c>
      <c r="O51" s="8" t="s">
        <v>260</v>
      </c>
    </row>
    <row r="52" spans="1:15" ht="14.25">
      <c r="A52" s="8">
        <v>22074</v>
      </c>
      <c r="B52" s="8">
        <v>14157</v>
      </c>
      <c r="C52" s="8" t="s">
        <v>163</v>
      </c>
      <c r="D52" s="10">
        <v>44740</v>
      </c>
      <c r="E52" s="11">
        <v>1530</v>
      </c>
      <c r="F52" s="11">
        <v>92000</v>
      </c>
      <c r="G52" s="8">
        <v>5.37</v>
      </c>
      <c r="H52" s="11">
        <v>17132</v>
      </c>
      <c r="I52" s="8">
        <v>24</v>
      </c>
      <c r="J52" s="11">
        <f t="shared" si="2"/>
        <v>128.88</v>
      </c>
      <c r="K52" s="13">
        <f t="shared" si="3"/>
        <v>713.8423339540658</v>
      </c>
      <c r="L52" s="9" t="s">
        <v>266</v>
      </c>
      <c r="M52" s="9" t="s">
        <v>202</v>
      </c>
      <c r="N52" s="8" t="s">
        <v>19</v>
      </c>
      <c r="O52" s="8" t="s">
        <v>267</v>
      </c>
    </row>
    <row r="53" spans="1:16" ht="14.25">
      <c r="A53" s="8">
        <v>22076</v>
      </c>
      <c r="B53" s="8">
        <v>5648</v>
      </c>
      <c r="C53" s="8" t="s">
        <v>41</v>
      </c>
      <c r="D53" s="10">
        <v>44741</v>
      </c>
      <c r="E53" s="11">
        <v>15940</v>
      </c>
      <c r="F53" s="11">
        <v>259900</v>
      </c>
      <c r="G53" s="8">
        <v>18.5</v>
      </c>
      <c r="H53" s="11">
        <v>14049</v>
      </c>
      <c r="I53" s="8">
        <v>40</v>
      </c>
      <c r="J53" s="11">
        <f t="shared" si="2"/>
        <v>740</v>
      </c>
      <c r="K53" s="13">
        <f t="shared" si="3"/>
        <v>351.2162162162162</v>
      </c>
      <c r="L53" s="9" t="s">
        <v>271</v>
      </c>
      <c r="M53" s="9" t="s">
        <v>272</v>
      </c>
      <c r="N53" s="8" t="s">
        <v>19</v>
      </c>
      <c r="O53" s="8" t="s">
        <v>273</v>
      </c>
      <c r="P53" s="8" t="s">
        <v>233</v>
      </c>
    </row>
    <row r="54" spans="1:15" ht="14.25">
      <c r="A54" s="8">
        <v>22078</v>
      </c>
      <c r="B54" s="8">
        <v>10264</v>
      </c>
      <c r="C54" s="8" t="s">
        <v>61</v>
      </c>
      <c r="D54" s="10">
        <v>44778</v>
      </c>
      <c r="E54" s="11">
        <v>32780</v>
      </c>
      <c r="F54" s="11">
        <v>550000</v>
      </c>
      <c r="G54" s="8">
        <v>38</v>
      </c>
      <c r="H54" s="11">
        <v>14474</v>
      </c>
      <c r="I54" s="8">
        <v>73</v>
      </c>
      <c r="J54" s="11">
        <f t="shared" si="2"/>
        <v>2774</v>
      </c>
      <c r="K54" s="13">
        <f t="shared" si="3"/>
        <v>198.26964671953857</v>
      </c>
      <c r="L54" s="9" t="s">
        <v>277</v>
      </c>
      <c r="M54" s="9" t="s">
        <v>278</v>
      </c>
      <c r="N54" s="8" t="s">
        <v>19</v>
      </c>
      <c r="O54" s="8" t="s">
        <v>279</v>
      </c>
    </row>
    <row r="55" spans="1:15" ht="14.25">
      <c r="A55" s="8">
        <v>22080</v>
      </c>
      <c r="B55" s="8">
        <v>5388</v>
      </c>
      <c r="C55" s="8" t="s">
        <v>41</v>
      </c>
      <c r="D55" s="10">
        <v>44790</v>
      </c>
      <c r="E55" s="11">
        <v>28960</v>
      </c>
      <c r="F55" s="11">
        <v>350000</v>
      </c>
      <c r="G55" s="8">
        <v>77</v>
      </c>
      <c r="H55" s="11">
        <v>4545</v>
      </c>
      <c r="I55" s="8">
        <v>32</v>
      </c>
      <c r="J55" s="11">
        <f t="shared" si="2"/>
        <v>2464</v>
      </c>
      <c r="K55" s="13">
        <f t="shared" si="3"/>
        <v>142.04545454545453</v>
      </c>
      <c r="L55" s="9" t="s">
        <v>35</v>
      </c>
      <c r="M55" s="9" t="s">
        <v>282</v>
      </c>
      <c r="N55" s="8" t="s">
        <v>19</v>
      </c>
      <c r="O55" s="8" t="s">
        <v>283</v>
      </c>
    </row>
    <row r="56" spans="1:15" ht="14.25">
      <c r="A56" s="8">
        <v>22085</v>
      </c>
      <c r="B56" s="8">
        <v>4021</v>
      </c>
      <c r="C56" s="8" t="s">
        <v>37</v>
      </c>
      <c r="D56" s="10">
        <v>44834</v>
      </c>
      <c r="E56" s="11">
        <v>33590</v>
      </c>
      <c r="F56" s="11">
        <v>487500</v>
      </c>
      <c r="G56" s="8">
        <v>74.13</v>
      </c>
      <c r="H56" s="11">
        <v>6576</v>
      </c>
      <c r="I56" s="8">
        <v>38</v>
      </c>
      <c r="J56" s="11">
        <f t="shared" si="2"/>
        <v>2816.9399999999996</v>
      </c>
      <c r="K56" s="13">
        <f t="shared" si="3"/>
        <v>173.06012907623168</v>
      </c>
      <c r="L56" s="9" t="s">
        <v>39</v>
      </c>
      <c r="M56" s="9" t="s">
        <v>299</v>
      </c>
      <c r="N56" s="8" t="s">
        <v>19</v>
      </c>
      <c r="O56" s="8" t="s">
        <v>300</v>
      </c>
    </row>
    <row r="58" spans="6:7" ht="14.25">
      <c r="F58" s="11">
        <f>SUM(F20:F57)</f>
        <v>9948416</v>
      </c>
      <c r="G58" s="11">
        <f>SUM(G20:G57)</f>
        <v>1741.2319280000002</v>
      </c>
    </row>
    <row r="59" ht="14.25">
      <c r="A59" s="14" t="s">
        <v>22</v>
      </c>
    </row>
    <row r="60" spans="1:16" ht="14.25">
      <c r="A60" s="8">
        <v>22009</v>
      </c>
      <c r="B60" s="8">
        <v>3134</v>
      </c>
      <c r="C60" s="8" t="s">
        <v>52</v>
      </c>
      <c r="D60" s="10">
        <v>44594</v>
      </c>
      <c r="E60" s="11">
        <v>55370</v>
      </c>
      <c r="F60" s="11">
        <v>635000</v>
      </c>
      <c r="G60" s="8">
        <v>126.85</v>
      </c>
      <c r="H60" s="11">
        <v>5006</v>
      </c>
      <c r="I60" s="8">
        <v>32</v>
      </c>
      <c r="J60" s="11">
        <f aca="true" t="shared" si="4" ref="J60:J65">SUM(I60*G60)</f>
        <v>4059.2</v>
      </c>
      <c r="K60" s="13">
        <f aca="true" t="shared" si="5" ref="K60:K65">SUM(F60/J60)</f>
        <v>156.43476547102878</v>
      </c>
      <c r="L60" s="9" t="s">
        <v>53</v>
      </c>
      <c r="M60" s="9" t="s">
        <v>54</v>
      </c>
      <c r="N60" s="8" t="s">
        <v>19</v>
      </c>
      <c r="O60" s="8" t="s">
        <v>55</v>
      </c>
      <c r="P60" s="8" t="s">
        <v>56</v>
      </c>
    </row>
    <row r="61" spans="1:15" ht="14.25">
      <c r="A61" s="15">
        <v>22012</v>
      </c>
      <c r="B61" s="8">
        <v>5786</v>
      </c>
      <c r="C61" s="8" t="s">
        <v>64</v>
      </c>
      <c r="D61" s="10">
        <v>44602</v>
      </c>
      <c r="E61" s="11">
        <v>62940</v>
      </c>
      <c r="F61" s="11">
        <v>455000</v>
      </c>
      <c r="G61" s="8">
        <v>93.72</v>
      </c>
      <c r="H61" s="11">
        <v>4855</v>
      </c>
      <c r="I61" s="8">
        <v>56</v>
      </c>
      <c r="J61" s="11">
        <f t="shared" si="4"/>
        <v>5248.32</v>
      </c>
      <c r="K61" s="13">
        <f t="shared" si="5"/>
        <v>86.69440887750747</v>
      </c>
      <c r="L61" s="9" t="s">
        <v>65</v>
      </c>
      <c r="M61" s="9" t="s">
        <v>66</v>
      </c>
      <c r="N61" s="8" t="s">
        <v>19</v>
      </c>
      <c r="O61" s="8" t="s">
        <v>67</v>
      </c>
    </row>
    <row r="62" spans="1:15" ht="14.25">
      <c r="A62" s="8">
        <v>22032</v>
      </c>
      <c r="B62" s="8">
        <v>10997</v>
      </c>
      <c r="C62" s="8" t="s">
        <v>33</v>
      </c>
      <c r="D62" s="10">
        <v>44616</v>
      </c>
      <c r="E62" s="11">
        <v>31820</v>
      </c>
      <c r="F62" s="11">
        <v>226300</v>
      </c>
      <c r="G62" s="8">
        <v>73.25</v>
      </c>
      <c r="H62" s="11">
        <v>3089</v>
      </c>
      <c r="I62" s="8">
        <v>37</v>
      </c>
      <c r="J62" s="11">
        <f t="shared" si="4"/>
        <v>2710.25</v>
      </c>
      <c r="K62" s="13">
        <f t="shared" si="5"/>
        <v>83.49783230329305</v>
      </c>
      <c r="L62" s="9" t="s">
        <v>133</v>
      </c>
      <c r="M62" s="9" t="s">
        <v>134</v>
      </c>
      <c r="N62" s="8" t="s">
        <v>19</v>
      </c>
      <c r="O62" s="8" t="s">
        <v>135</v>
      </c>
    </row>
    <row r="63" spans="1:15" ht="14.25">
      <c r="A63" s="8">
        <v>22022</v>
      </c>
      <c r="B63" s="8">
        <v>13029</v>
      </c>
      <c r="C63" s="8" t="s">
        <v>24</v>
      </c>
      <c r="D63" s="10">
        <v>44620</v>
      </c>
      <c r="E63" s="11">
        <v>22390</v>
      </c>
      <c r="F63" s="11">
        <v>198000</v>
      </c>
      <c r="G63" s="8">
        <v>37.36</v>
      </c>
      <c r="H63" s="11">
        <v>5299</v>
      </c>
      <c r="I63" s="8">
        <v>51</v>
      </c>
      <c r="J63" s="11">
        <f t="shared" si="4"/>
        <v>1905.36</v>
      </c>
      <c r="K63" s="13">
        <f t="shared" si="5"/>
        <v>103.91736994583701</v>
      </c>
      <c r="L63" s="9" t="s">
        <v>96</v>
      </c>
      <c r="M63" s="9" t="s">
        <v>76</v>
      </c>
      <c r="N63" s="8" t="s">
        <v>19</v>
      </c>
      <c r="O63" s="8" t="s">
        <v>97</v>
      </c>
    </row>
    <row r="64" spans="1:15" ht="14.25">
      <c r="A64" s="8">
        <v>22013</v>
      </c>
      <c r="B64" s="8">
        <v>14115</v>
      </c>
      <c r="C64" s="8" t="s">
        <v>61</v>
      </c>
      <c r="D64" s="10">
        <v>44582</v>
      </c>
      <c r="E64" s="11">
        <v>10490</v>
      </c>
      <c r="F64" s="11">
        <v>128000</v>
      </c>
      <c r="G64" s="8">
        <v>16.64</v>
      </c>
      <c r="H64" s="11">
        <v>7692</v>
      </c>
      <c r="I64" s="8">
        <v>53</v>
      </c>
      <c r="J64" s="11">
        <f t="shared" si="4"/>
        <v>881.9200000000001</v>
      </c>
      <c r="K64" s="13">
        <f t="shared" si="5"/>
        <v>145.13788098693757</v>
      </c>
      <c r="L64" s="9" t="s">
        <v>104</v>
      </c>
      <c r="M64" s="9" t="s">
        <v>68</v>
      </c>
      <c r="N64" s="8" t="s">
        <v>19</v>
      </c>
      <c r="O64" s="8" t="s">
        <v>69</v>
      </c>
    </row>
    <row r="65" spans="1:15" ht="14.25">
      <c r="A65" s="8">
        <v>22011</v>
      </c>
      <c r="B65" s="8">
        <v>14108</v>
      </c>
      <c r="C65" s="8" t="s">
        <v>61</v>
      </c>
      <c r="D65" s="10">
        <v>44581</v>
      </c>
      <c r="E65" s="11">
        <v>4280</v>
      </c>
      <c r="F65" s="11">
        <v>37500</v>
      </c>
      <c r="G65" s="8">
        <v>6.66</v>
      </c>
      <c r="H65" s="11">
        <v>5631</v>
      </c>
      <c r="I65" s="8">
        <v>55</v>
      </c>
      <c r="J65" s="11">
        <f t="shared" si="4"/>
        <v>366.3</v>
      </c>
      <c r="K65" s="13">
        <f t="shared" si="5"/>
        <v>102.37510237510237</v>
      </c>
      <c r="L65" s="9" t="s">
        <v>105</v>
      </c>
      <c r="M65" s="9" t="s">
        <v>62</v>
      </c>
      <c r="N65" s="8" t="s">
        <v>19</v>
      </c>
      <c r="O65" s="8" t="s">
        <v>63</v>
      </c>
    </row>
    <row r="66" spans="1:15" ht="14.25">
      <c r="A66" s="8">
        <v>22015</v>
      </c>
      <c r="B66" s="8">
        <v>14117</v>
      </c>
      <c r="C66" s="8" t="s">
        <v>74</v>
      </c>
      <c r="D66" s="10">
        <v>44603</v>
      </c>
      <c r="E66" s="11">
        <v>1530</v>
      </c>
      <c r="F66" s="11">
        <v>6600</v>
      </c>
      <c r="G66" s="8">
        <v>3.7</v>
      </c>
      <c r="H66" s="11">
        <v>1784</v>
      </c>
      <c r="L66" s="9" t="s">
        <v>75</v>
      </c>
      <c r="M66" s="9" t="s">
        <v>76</v>
      </c>
      <c r="N66" s="8" t="s">
        <v>19</v>
      </c>
      <c r="O66" s="8" t="s">
        <v>77</v>
      </c>
    </row>
    <row r="67" spans="1:15" ht="14.25">
      <c r="A67" s="8">
        <v>22048</v>
      </c>
      <c r="B67" s="8">
        <v>14144</v>
      </c>
      <c r="C67" s="8" t="s">
        <v>64</v>
      </c>
      <c r="D67" s="10">
        <v>44671</v>
      </c>
      <c r="E67" s="11">
        <v>4300</v>
      </c>
      <c r="F67" s="11">
        <v>53000</v>
      </c>
      <c r="G67" s="8">
        <v>6.19</v>
      </c>
      <c r="H67" s="11">
        <v>8562</v>
      </c>
      <c r="I67" s="8">
        <v>63</v>
      </c>
      <c r="J67" s="11">
        <f aca="true" t="shared" si="6" ref="J67:J72">SUM(I67*G67)</f>
        <v>389.97</v>
      </c>
      <c r="K67" s="13">
        <f aca="true" t="shared" si="7" ref="K67:K72">SUM(F67/J67)</f>
        <v>135.9078903505398</v>
      </c>
      <c r="L67" s="9" t="s">
        <v>179</v>
      </c>
      <c r="M67" s="9" t="s">
        <v>146</v>
      </c>
      <c r="N67" s="8" t="s">
        <v>19</v>
      </c>
      <c r="O67" s="8" t="s">
        <v>180</v>
      </c>
    </row>
    <row r="68" spans="1:15" ht="14.25">
      <c r="A68" s="8">
        <v>22053</v>
      </c>
      <c r="B68" s="8">
        <v>14147</v>
      </c>
      <c r="C68" s="8" t="s">
        <v>41</v>
      </c>
      <c r="D68" s="10">
        <v>44671</v>
      </c>
      <c r="E68" s="11">
        <v>370</v>
      </c>
      <c r="F68" s="11">
        <v>16700</v>
      </c>
      <c r="G68" s="8">
        <v>1.67</v>
      </c>
      <c r="H68" s="11">
        <v>10000</v>
      </c>
      <c r="I68" s="8">
        <v>19</v>
      </c>
      <c r="J68" s="11">
        <f t="shared" si="6"/>
        <v>31.729999999999997</v>
      </c>
      <c r="K68" s="13">
        <f t="shared" si="7"/>
        <v>526.3157894736843</v>
      </c>
      <c r="L68" s="9" t="s">
        <v>199</v>
      </c>
      <c r="M68" s="9" t="s">
        <v>200</v>
      </c>
      <c r="N68" s="8" t="s">
        <v>19</v>
      </c>
      <c r="O68" s="8" t="s">
        <v>201</v>
      </c>
    </row>
    <row r="69" spans="1:15" ht="14.25">
      <c r="A69" s="8">
        <v>22056</v>
      </c>
      <c r="B69" s="8">
        <v>10772</v>
      </c>
      <c r="C69" s="8" t="s">
        <v>33</v>
      </c>
      <c r="D69" s="10">
        <v>44690</v>
      </c>
      <c r="E69" s="11">
        <v>36860</v>
      </c>
      <c r="F69" s="11">
        <v>405000</v>
      </c>
      <c r="G69" s="8">
        <v>58.5</v>
      </c>
      <c r="H69" s="11">
        <v>6923</v>
      </c>
      <c r="I69" s="8">
        <v>53</v>
      </c>
      <c r="J69" s="11">
        <f t="shared" si="6"/>
        <v>3100.5</v>
      </c>
      <c r="K69" s="13">
        <f t="shared" si="7"/>
        <v>130.62409288824384</v>
      </c>
      <c r="L69" s="9" t="s">
        <v>151</v>
      </c>
      <c r="M69" s="9" t="s">
        <v>209</v>
      </c>
      <c r="N69" s="8" t="s">
        <v>19</v>
      </c>
      <c r="O69" s="8" t="s">
        <v>210</v>
      </c>
    </row>
    <row r="70" spans="1:15" ht="14.25">
      <c r="A70" s="8">
        <v>22060</v>
      </c>
      <c r="B70" s="8">
        <v>14151</v>
      </c>
      <c r="C70" s="8" t="s">
        <v>163</v>
      </c>
      <c r="D70" s="10">
        <v>44692</v>
      </c>
      <c r="E70" s="11">
        <v>12050</v>
      </c>
      <c r="F70" s="11">
        <v>125000</v>
      </c>
      <c r="G70" s="8">
        <v>32.45</v>
      </c>
      <c r="H70" s="11">
        <v>3852</v>
      </c>
      <c r="I70" s="8">
        <v>31</v>
      </c>
      <c r="J70" s="11">
        <f t="shared" si="6"/>
        <v>1005.95</v>
      </c>
      <c r="K70" s="13">
        <f t="shared" si="7"/>
        <v>124.26064913763109</v>
      </c>
      <c r="L70" s="9" t="s">
        <v>221</v>
      </c>
      <c r="M70" s="9" t="s">
        <v>203</v>
      </c>
      <c r="N70" s="8" t="s">
        <v>19</v>
      </c>
      <c r="O70" s="8" t="s">
        <v>222</v>
      </c>
    </row>
    <row r="71" spans="1:15" ht="14.25">
      <c r="A71" s="8">
        <v>22066</v>
      </c>
      <c r="B71" s="8">
        <v>2660</v>
      </c>
      <c r="C71" s="8" t="s">
        <v>237</v>
      </c>
      <c r="D71" s="10">
        <v>44720</v>
      </c>
      <c r="E71" s="11">
        <v>810</v>
      </c>
      <c r="F71" s="11">
        <v>10250</v>
      </c>
      <c r="G71" s="8">
        <v>1.19</v>
      </c>
      <c r="H71" s="11">
        <v>8613</v>
      </c>
      <c r="I71" s="8">
        <v>53</v>
      </c>
      <c r="J71" s="11">
        <f t="shared" si="6"/>
        <v>63.07</v>
      </c>
      <c r="K71" s="13">
        <f t="shared" si="7"/>
        <v>162.5178373236087</v>
      </c>
      <c r="L71" s="9" t="s">
        <v>238</v>
      </c>
      <c r="M71" s="9" t="s">
        <v>239</v>
      </c>
      <c r="N71" s="8" t="s">
        <v>19</v>
      </c>
      <c r="O71" s="8" t="s">
        <v>240</v>
      </c>
    </row>
    <row r="72" spans="1:15" ht="14.25">
      <c r="A72" s="8">
        <v>22086</v>
      </c>
      <c r="B72" s="8" t="s">
        <v>301</v>
      </c>
      <c r="C72" s="8" t="s">
        <v>302</v>
      </c>
      <c r="D72" s="10">
        <v>44827</v>
      </c>
      <c r="E72" s="11">
        <v>20300</v>
      </c>
      <c r="F72" s="11">
        <v>500000</v>
      </c>
      <c r="G72" s="8">
        <v>32.73</v>
      </c>
      <c r="H72" s="11">
        <v>15277</v>
      </c>
      <c r="I72" s="8">
        <v>52</v>
      </c>
      <c r="J72" s="11">
        <f t="shared" si="6"/>
        <v>1701.9599999999998</v>
      </c>
      <c r="K72" s="13">
        <f t="shared" si="7"/>
        <v>293.7789372253167</v>
      </c>
      <c r="L72" s="9" t="s">
        <v>303</v>
      </c>
      <c r="M72" s="9" t="s">
        <v>304</v>
      </c>
      <c r="N72" s="8" t="s">
        <v>19</v>
      </c>
      <c r="O72" s="8" t="s">
        <v>305</v>
      </c>
    </row>
    <row r="73" spans="6:7" ht="14.25">
      <c r="F73" s="11">
        <f>SUM(F60:F72)</f>
        <v>2796350</v>
      </c>
      <c r="G73" s="11">
        <f>SUM(G60:G72)</f>
        <v>490.91</v>
      </c>
    </row>
    <row r="74" ht="14.25">
      <c r="A74" s="14" t="s">
        <v>21</v>
      </c>
    </row>
    <row r="75" spans="1:16" ht="14.25">
      <c r="A75" s="8">
        <v>22031</v>
      </c>
      <c r="B75" s="8">
        <v>12393</v>
      </c>
      <c r="C75" s="8" t="s">
        <v>128</v>
      </c>
      <c r="D75" s="10">
        <v>44495</v>
      </c>
      <c r="E75" s="11">
        <v>80910</v>
      </c>
      <c r="F75" s="11">
        <v>750000</v>
      </c>
      <c r="G75" s="8">
        <v>65.93</v>
      </c>
      <c r="H75" s="11">
        <v>11428</v>
      </c>
      <c r="I75" s="8">
        <v>47</v>
      </c>
      <c r="J75" s="11">
        <f aca="true" t="shared" si="8" ref="J75:J94">SUM(I75*G75)</f>
        <v>3098.7100000000005</v>
      </c>
      <c r="K75" s="13">
        <f aca="true" t="shared" si="9" ref="K75:K94">SUM(F75/J75)</f>
        <v>242.0362021615446</v>
      </c>
      <c r="L75" s="9" t="s">
        <v>129</v>
      </c>
      <c r="M75" s="9" t="s">
        <v>130</v>
      </c>
      <c r="N75" s="8" t="s">
        <v>19</v>
      </c>
      <c r="O75" s="8" t="s">
        <v>131</v>
      </c>
      <c r="P75" s="8" t="s">
        <v>132</v>
      </c>
    </row>
    <row r="76" spans="1:16" ht="14.25">
      <c r="A76" s="8">
        <v>22033</v>
      </c>
      <c r="B76" s="8">
        <v>6056</v>
      </c>
      <c r="C76" s="8" t="s">
        <v>64</v>
      </c>
      <c r="D76" s="10">
        <v>44615</v>
      </c>
      <c r="E76" s="11">
        <v>269100</v>
      </c>
      <c r="F76" s="11">
        <v>588600</v>
      </c>
      <c r="G76" s="8">
        <v>323.24</v>
      </c>
      <c r="H76" s="11">
        <v>1821</v>
      </c>
      <c r="I76" s="8">
        <v>49</v>
      </c>
      <c r="J76" s="11">
        <f t="shared" si="8"/>
        <v>15838.76</v>
      </c>
      <c r="K76" s="13">
        <f t="shared" si="9"/>
        <v>37.16200005555991</v>
      </c>
      <c r="L76" s="9" t="s">
        <v>136</v>
      </c>
      <c r="M76" s="9" t="s">
        <v>137</v>
      </c>
      <c r="N76" s="8" t="s">
        <v>19</v>
      </c>
      <c r="O76" s="8" t="s">
        <v>138</v>
      </c>
      <c r="P76" s="8" t="s">
        <v>139</v>
      </c>
    </row>
    <row r="77" spans="1:16" ht="14.25">
      <c r="A77" s="8">
        <v>22027</v>
      </c>
      <c r="B77" s="8">
        <v>8680</v>
      </c>
      <c r="C77" s="8" t="s">
        <v>28</v>
      </c>
      <c r="D77" s="10">
        <v>44629</v>
      </c>
      <c r="E77" s="11">
        <v>109530</v>
      </c>
      <c r="F77" s="11">
        <v>422500</v>
      </c>
      <c r="G77" s="8">
        <v>85.68</v>
      </c>
      <c r="H77" s="11">
        <v>4931</v>
      </c>
      <c r="I77" s="8">
        <v>24</v>
      </c>
      <c r="J77" s="11">
        <f t="shared" si="8"/>
        <v>2056.32</v>
      </c>
      <c r="K77" s="13">
        <f t="shared" si="9"/>
        <v>205.46413009648302</v>
      </c>
      <c r="L77" s="9" t="s">
        <v>114</v>
      </c>
      <c r="M77" s="9" t="s">
        <v>115</v>
      </c>
      <c r="N77" s="8" t="s">
        <v>19</v>
      </c>
      <c r="O77" s="8" t="s">
        <v>116</v>
      </c>
      <c r="P77" s="8" t="s">
        <v>117</v>
      </c>
    </row>
    <row r="78" spans="1:16" ht="14.25">
      <c r="A78" s="8">
        <v>22026</v>
      </c>
      <c r="B78" s="8">
        <v>13681</v>
      </c>
      <c r="C78" s="8" t="s">
        <v>82</v>
      </c>
      <c r="D78" s="10">
        <v>44606</v>
      </c>
      <c r="E78" s="11">
        <v>73110</v>
      </c>
      <c r="F78" s="11">
        <v>360000</v>
      </c>
      <c r="G78" s="8">
        <v>35.56</v>
      </c>
      <c r="H78" s="11">
        <v>10124</v>
      </c>
      <c r="I78" s="8">
        <v>32</v>
      </c>
      <c r="J78" s="11">
        <f t="shared" si="8"/>
        <v>1137.92</v>
      </c>
      <c r="K78" s="13">
        <f t="shared" si="9"/>
        <v>316.3667041619797</v>
      </c>
      <c r="L78" s="9" t="s">
        <v>110</v>
      </c>
      <c r="M78" s="9" t="s">
        <v>111</v>
      </c>
      <c r="N78" s="8" t="s">
        <v>19</v>
      </c>
      <c r="O78" s="8" t="s">
        <v>112</v>
      </c>
      <c r="P78" s="8" t="s">
        <v>113</v>
      </c>
    </row>
    <row r="79" spans="1:16" ht="14.25">
      <c r="A79" s="8">
        <v>22014</v>
      </c>
      <c r="B79" s="8">
        <v>14030</v>
      </c>
      <c r="C79" s="8" t="s">
        <v>24</v>
      </c>
      <c r="D79" s="10">
        <v>44600</v>
      </c>
      <c r="E79" s="11">
        <v>203080</v>
      </c>
      <c r="F79" s="11">
        <v>333000</v>
      </c>
      <c r="G79" s="8">
        <v>16.6</v>
      </c>
      <c r="H79" s="11">
        <v>20060</v>
      </c>
      <c r="I79" s="8">
        <v>54</v>
      </c>
      <c r="J79" s="11">
        <f t="shared" si="8"/>
        <v>896.4000000000001</v>
      </c>
      <c r="K79" s="13">
        <f t="shared" si="9"/>
        <v>371.48594377510034</v>
      </c>
      <c r="L79" s="9" t="s">
        <v>70</v>
      </c>
      <c r="M79" s="9" t="s">
        <v>71</v>
      </c>
      <c r="N79" s="8" t="s">
        <v>19</v>
      </c>
      <c r="O79" s="8" t="s">
        <v>72</v>
      </c>
      <c r="P79" s="8" t="s">
        <v>73</v>
      </c>
    </row>
    <row r="80" spans="1:16" ht="14.25">
      <c r="A80" s="8">
        <v>22010</v>
      </c>
      <c r="B80" s="8">
        <v>12710</v>
      </c>
      <c r="C80" s="8" t="s">
        <v>52</v>
      </c>
      <c r="D80" s="10">
        <v>44587</v>
      </c>
      <c r="E80" s="11">
        <v>202590</v>
      </c>
      <c r="F80" s="11">
        <v>275000</v>
      </c>
      <c r="G80" s="8">
        <v>7.49</v>
      </c>
      <c r="H80" s="11">
        <v>36716</v>
      </c>
      <c r="I80" s="8">
        <v>29</v>
      </c>
      <c r="J80" s="11">
        <f t="shared" si="8"/>
        <v>217.21</v>
      </c>
      <c r="K80" s="13">
        <f t="shared" si="9"/>
        <v>1266.055890612771</v>
      </c>
      <c r="L80" s="9" t="s">
        <v>57</v>
      </c>
      <c r="M80" s="9" t="s">
        <v>58</v>
      </c>
      <c r="N80" s="8" t="s">
        <v>19</v>
      </c>
      <c r="O80" s="8" t="s">
        <v>59</v>
      </c>
      <c r="P80" s="8" t="s">
        <v>60</v>
      </c>
    </row>
    <row r="81" spans="1:16" ht="14.25">
      <c r="A81" s="8">
        <v>22020</v>
      </c>
      <c r="B81" s="8">
        <v>11375</v>
      </c>
      <c r="C81" s="8" t="s">
        <v>33</v>
      </c>
      <c r="D81" s="10">
        <v>44597</v>
      </c>
      <c r="E81" s="11">
        <v>378800</v>
      </c>
      <c r="F81" s="11">
        <v>263777</v>
      </c>
      <c r="G81" s="8">
        <v>157.01</v>
      </c>
      <c r="H81" s="11">
        <v>1680</v>
      </c>
      <c r="I81" s="8">
        <v>46</v>
      </c>
      <c r="J81" s="11">
        <f t="shared" si="8"/>
        <v>7222.459999999999</v>
      </c>
      <c r="K81" s="13">
        <f t="shared" si="9"/>
        <v>36.521766821830795</v>
      </c>
      <c r="L81" s="9" t="s">
        <v>89</v>
      </c>
      <c r="M81" s="9" t="s">
        <v>90</v>
      </c>
      <c r="N81" s="8" t="s">
        <v>45</v>
      </c>
      <c r="O81" s="8" t="s">
        <v>91</v>
      </c>
      <c r="P81" s="8" t="s">
        <v>92</v>
      </c>
    </row>
    <row r="82" spans="1:16" ht="14.25">
      <c r="A82" s="8">
        <v>22003</v>
      </c>
      <c r="B82" s="8">
        <v>11961</v>
      </c>
      <c r="C82" s="8" t="s">
        <v>28</v>
      </c>
      <c r="D82" s="10">
        <v>44580</v>
      </c>
      <c r="E82" s="11">
        <v>186690</v>
      </c>
      <c r="F82" s="11">
        <v>230000</v>
      </c>
      <c r="G82" s="8">
        <v>22.97</v>
      </c>
      <c r="H82" s="11">
        <v>10014</v>
      </c>
      <c r="I82" s="8">
        <v>50</v>
      </c>
      <c r="J82" s="11">
        <f t="shared" si="8"/>
        <v>1148.5</v>
      </c>
      <c r="K82" s="13">
        <f t="shared" si="9"/>
        <v>200.26121027427078</v>
      </c>
      <c r="L82" s="9" t="s">
        <v>29</v>
      </c>
      <c r="M82" s="9" t="s">
        <v>30</v>
      </c>
      <c r="N82" s="8" t="s">
        <v>19</v>
      </c>
      <c r="O82" s="8" t="s">
        <v>31</v>
      </c>
      <c r="P82" s="8" t="s">
        <v>32</v>
      </c>
    </row>
    <row r="83" spans="1:16" ht="14.25">
      <c r="A83" s="8">
        <v>22030</v>
      </c>
      <c r="B83" s="8">
        <v>14128</v>
      </c>
      <c r="C83" s="8" t="s">
        <v>46</v>
      </c>
      <c r="D83" s="10">
        <v>44629</v>
      </c>
      <c r="E83" s="11">
        <v>71080</v>
      </c>
      <c r="F83" s="11">
        <v>82500</v>
      </c>
      <c r="G83" s="8">
        <v>3.75</v>
      </c>
      <c r="H83" s="11">
        <v>22000</v>
      </c>
      <c r="I83" s="8">
        <v>57</v>
      </c>
      <c r="J83" s="11">
        <f t="shared" si="8"/>
        <v>213.75</v>
      </c>
      <c r="K83" s="13">
        <f t="shared" si="9"/>
        <v>385.96491228070175</v>
      </c>
      <c r="L83" s="9" t="s">
        <v>124</v>
      </c>
      <c r="M83" s="9" t="s">
        <v>125</v>
      </c>
      <c r="N83" s="8" t="s">
        <v>19</v>
      </c>
      <c r="O83" s="8" t="s">
        <v>126</v>
      </c>
      <c r="P83" s="8" t="s">
        <v>127</v>
      </c>
    </row>
    <row r="84" spans="1:16" ht="14.25">
      <c r="A84" s="8">
        <v>22040</v>
      </c>
      <c r="B84" s="8">
        <v>7621</v>
      </c>
      <c r="C84" s="8" t="s">
        <v>24</v>
      </c>
      <c r="D84" s="10">
        <v>44656</v>
      </c>
      <c r="E84" s="11">
        <v>216660</v>
      </c>
      <c r="F84" s="11">
        <v>850000</v>
      </c>
      <c r="G84" s="8">
        <v>53.61</v>
      </c>
      <c r="H84" s="11">
        <v>15855</v>
      </c>
      <c r="I84" s="8">
        <v>31</v>
      </c>
      <c r="J84" s="11">
        <f t="shared" si="8"/>
        <v>1661.91</v>
      </c>
      <c r="K84" s="13">
        <f t="shared" si="9"/>
        <v>511.45970600092664</v>
      </c>
      <c r="L84" s="9" t="s">
        <v>119</v>
      </c>
      <c r="M84" s="9" t="s">
        <v>156</v>
      </c>
      <c r="N84" s="8" t="s">
        <v>19</v>
      </c>
      <c r="O84" s="8" t="s">
        <v>157</v>
      </c>
      <c r="P84" s="8" t="s">
        <v>158</v>
      </c>
    </row>
    <row r="85" spans="1:16" ht="14.25">
      <c r="A85" s="8">
        <v>22052</v>
      </c>
      <c r="B85" s="8">
        <v>3931</v>
      </c>
      <c r="C85" s="8" t="s">
        <v>37</v>
      </c>
      <c r="D85" s="10">
        <v>44680</v>
      </c>
      <c r="E85" s="11">
        <v>350370</v>
      </c>
      <c r="F85" s="11">
        <v>1108750</v>
      </c>
      <c r="G85" s="8">
        <v>85.49</v>
      </c>
      <c r="H85" s="11">
        <v>12970</v>
      </c>
      <c r="I85" s="8">
        <v>30</v>
      </c>
      <c r="J85" s="11">
        <f t="shared" si="8"/>
        <v>2564.7</v>
      </c>
      <c r="K85" s="13">
        <f t="shared" si="9"/>
        <v>432.3117713572738</v>
      </c>
      <c r="L85" s="9" t="s">
        <v>195</v>
      </c>
      <c r="M85" s="9" t="s">
        <v>196</v>
      </c>
      <c r="N85" s="8" t="s">
        <v>19</v>
      </c>
      <c r="O85" s="8" t="s">
        <v>197</v>
      </c>
      <c r="P85" s="8" t="s">
        <v>198</v>
      </c>
    </row>
    <row r="86" spans="1:16" ht="14.25">
      <c r="A86" s="8">
        <v>22054</v>
      </c>
      <c r="B86" s="8">
        <v>14150</v>
      </c>
      <c r="C86" s="8" t="s">
        <v>163</v>
      </c>
      <c r="D86" s="10">
        <v>44692</v>
      </c>
      <c r="E86" s="11">
        <v>121420</v>
      </c>
      <c r="F86" s="11">
        <v>400000</v>
      </c>
      <c r="G86" s="8">
        <v>66.05</v>
      </c>
      <c r="H86" s="11">
        <v>6056</v>
      </c>
      <c r="I86" s="8">
        <v>54</v>
      </c>
      <c r="J86" s="11">
        <f t="shared" si="8"/>
        <v>3566.7</v>
      </c>
      <c r="K86" s="13">
        <f t="shared" si="9"/>
        <v>112.14848459360194</v>
      </c>
      <c r="L86" s="9" t="s">
        <v>202</v>
      </c>
      <c r="M86" s="9" t="s">
        <v>203</v>
      </c>
      <c r="N86" s="8" t="s">
        <v>19</v>
      </c>
      <c r="O86" s="8" t="s">
        <v>204</v>
      </c>
      <c r="P86" s="8" t="s">
        <v>205</v>
      </c>
    </row>
    <row r="87" spans="1:16" ht="14.25">
      <c r="A87" s="8">
        <v>22058</v>
      </c>
      <c r="B87" s="8">
        <v>11665</v>
      </c>
      <c r="C87" s="8" t="s">
        <v>24</v>
      </c>
      <c r="D87" s="10">
        <v>44687</v>
      </c>
      <c r="E87" s="11">
        <v>217520</v>
      </c>
      <c r="F87" s="11">
        <v>540000</v>
      </c>
      <c r="G87" s="8">
        <v>28.34</v>
      </c>
      <c r="H87" s="11">
        <v>19054</v>
      </c>
      <c r="I87" s="8">
        <v>34</v>
      </c>
      <c r="J87" s="11">
        <f t="shared" si="8"/>
        <v>963.56</v>
      </c>
      <c r="K87" s="13">
        <f t="shared" si="9"/>
        <v>560.421769272282</v>
      </c>
      <c r="L87" s="9" t="s">
        <v>214</v>
      </c>
      <c r="M87" s="9" t="s">
        <v>215</v>
      </c>
      <c r="N87" s="8" t="s">
        <v>19</v>
      </c>
      <c r="O87" s="8" t="s">
        <v>216</v>
      </c>
      <c r="P87" s="8" t="s">
        <v>217</v>
      </c>
    </row>
    <row r="88" spans="1:16" ht="14.25">
      <c r="A88" s="8">
        <v>22062</v>
      </c>
      <c r="B88" s="8">
        <v>14111</v>
      </c>
      <c r="C88" s="8" t="s">
        <v>41</v>
      </c>
      <c r="D88" s="10">
        <v>44705</v>
      </c>
      <c r="E88" s="11">
        <v>152460</v>
      </c>
      <c r="F88" s="11">
        <v>150000</v>
      </c>
      <c r="G88" s="8">
        <v>9.44</v>
      </c>
      <c r="H88" s="11">
        <v>15890</v>
      </c>
      <c r="I88" s="8">
        <v>29</v>
      </c>
      <c r="J88" s="11">
        <f t="shared" si="8"/>
        <v>273.76</v>
      </c>
      <c r="K88" s="13">
        <f t="shared" si="9"/>
        <v>547.9251899473992</v>
      </c>
      <c r="L88" s="9" t="s">
        <v>225</v>
      </c>
      <c r="M88" s="9" t="s">
        <v>89</v>
      </c>
      <c r="N88" s="8" t="s">
        <v>45</v>
      </c>
      <c r="O88" s="8" t="s">
        <v>226</v>
      </c>
      <c r="P88" s="8" t="s">
        <v>227</v>
      </c>
    </row>
    <row r="89" spans="1:16" ht="14.25">
      <c r="A89" s="8">
        <v>22067</v>
      </c>
      <c r="B89" s="8">
        <v>13467</v>
      </c>
      <c r="C89" s="8" t="s">
        <v>241</v>
      </c>
      <c r="D89" s="10">
        <v>44721</v>
      </c>
      <c r="E89" s="11">
        <v>179060</v>
      </c>
      <c r="F89" s="11">
        <v>65000</v>
      </c>
      <c r="G89" s="8">
        <v>2.22</v>
      </c>
      <c r="H89" s="11">
        <v>29279</v>
      </c>
      <c r="I89" s="8">
        <v>55</v>
      </c>
      <c r="J89" s="11">
        <f t="shared" si="8"/>
        <v>122.10000000000001</v>
      </c>
      <c r="K89" s="13">
        <f t="shared" si="9"/>
        <v>532.3505323505323</v>
      </c>
      <c r="L89" s="9" t="s">
        <v>242</v>
      </c>
      <c r="M89" s="9" t="s">
        <v>243</v>
      </c>
      <c r="N89" s="8" t="s">
        <v>19</v>
      </c>
      <c r="O89" s="8" t="s">
        <v>244</v>
      </c>
      <c r="P89" s="8" t="s">
        <v>245</v>
      </c>
    </row>
    <row r="90" spans="1:16" ht="14.25">
      <c r="A90" s="8">
        <v>22073</v>
      </c>
      <c r="B90" s="8">
        <v>12022</v>
      </c>
      <c r="C90" s="8" t="s">
        <v>261</v>
      </c>
      <c r="D90" s="10">
        <v>44742</v>
      </c>
      <c r="E90" s="11">
        <v>138560</v>
      </c>
      <c r="F90" s="11">
        <v>357000</v>
      </c>
      <c r="G90" s="8">
        <v>48</v>
      </c>
      <c r="H90" s="11">
        <v>7438</v>
      </c>
      <c r="I90" s="8">
        <v>25</v>
      </c>
      <c r="J90" s="11">
        <f t="shared" si="8"/>
        <v>1200</v>
      </c>
      <c r="K90" s="13">
        <f t="shared" si="9"/>
        <v>297.5</v>
      </c>
      <c r="L90" s="9" t="s">
        <v>262</v>
      </c>
      <c r="M90" s="9" t="s">
        <v>263</v>
      </c>
      <c r="N90" s="8" t="s">
        <v>19</v>
      </c>
      <c r="O90" s="8" t="s">
        <v>264</v>
      </c>
      <c r="P90" s="8" t="s">
        <v>265</v>
      </c>
    </row>
    <row r="91" spans="1:16" ht="14.25">
      <c r="A91" s="8">
        <v>22081</v>
      </c>
      <c r="B91" s="8">
        <v>10234</v>
      </c>
      <c r="C91" s="8" t="s">
        <v>61</v>
      </c>
      <c r="D91" s="10">
        <v>44749</v>
      </c>
      <c r="E91" s="11">
        <v>172700</v>
      </c>
      <c r="F91" s="11">
        <v>350000</v>
      </c>
      <c r="G91" s="8">
        <v>38.48</v>
      </c>
      <c r="H91" s="11">
        <v>9096</v>
      </c>
      <c r="I91" s="8">
        <v>41</v>
      </c>
      <c r="J91" s="11">
        <f t="shared" si="8"/>
        <v>1577.6799999999998</v>
      </c>
      <c r="K91" s="13">
        <f t="shared" si="9"/>
        <v>221.844734039856</v>
      </c>
      <c r="L91" s="9" t="s">
        <v>284</v>
      </c>
      <c r="M91" s="9" t="s">
        <v>285</v>
      </c>
      <c r="N91" s="8" t="s">
        <v>19</v>
      </c>
      <c r="O91" s="8" t="s">
        <v>286</v>
      </c>
      <c r="P91" s="8" t="s">
        <v>287</v>
      </c>
    </row>
    <row r="92" spans="1:16" ht="14.25">
      <c r="A92" s="8">
        <v>22082</v>
      </c>
      <c r="B92" s="8">
        <v>3356</v>
      </c>
      <c r="C92" s="8" t="s">
        <v>52</v>
      </c>
      <c r="D92" s="10">
        <v>44760</v>
      </c>
      <c r="E92" s="11">
        <v>85160</v>
      </c>
      <c r="F92" s="11">
        <v>950950</v>
      </c>
      <c r="G92" s="8">
        <v>142.6</v>
      </c>
      <c r="H92" s="11">
        <v>6669</v>
      </c>
      <c r="I92" s="8">
        <v>50</v>
      </c>
      <c r="J92" s="11">
        <f t="shared" si="8"/>
        <v>7130</v>
      </c>
      <c r="K92" s="13">
        <f t="shared" si="9"/>
        <v>133.37307152875175</v>
      </c>
      <c r="L92" s="9" t="s">
        <v>288</v>
      </c>
      <c r="M92" s="9" t="s">
        <v>289</v>
      </c>
      <c r="N92" s="8" t="s">
        <v>19</v>
      </c>
      <c r="O92" s="8" t="s">
        <v>290</v>
      </c>
      <c r="P92" s="8" t="s">
        <v>291</v>
      </c>
    </row>
    <row r="93" spans="1:16" ht="14.25">
      <c r="A93" s="8">
        <v>22083</v>
      </c>
      <c r="B93" s="8">
        <v>3356</v>
      </c>
      <c r="C93" s="8" t="s">
        <v>52</v>
      </c>
      <c r="D93" s="10">
        <v>44790</v>
      </c>
      <c r="E93" s="11">
        <v>85160</v>
      </c>
      <c r="F93" s="11">
        <v>951000</v>
      </c>
      <c r="G93" s="8">
        <v>142.6</v>
      </c>
      <c r="H93" s="11">
        <v>6669</v>
      </c>
      <c r="I93" s="8">
        <v>50</v>
      </c>
      <c r="J93" s="11">
        <f t="shared" si="8"/>
        <v>7130</v>
      </c>
      <c r="K93" s="13">
        <f t="shared" si="9"/>
        <v>133.38008415147266</v>
      </c>
      <c r="L93" s="9" t="s">
        <v>292</v>
      </c>
      <c r="M93" s="9" t="s">
        <v>288</v>
      </c>
      <c r="N93" s="8" t="s">
        <v>19</v>
      </c>
      <c r="O93" s="8" t="s">
        <v>293</v>
      </c>
      <c r="P93" s="8" t="s">
        <v>294</v>
      </c>
    </row>
    <row r="94" spans="1:16" ht="14.25">
      <c r="A94" s="8">
        <v>22084</v>
      </c>
      <c r="B94" s="8">
        <v>2179</v>
      </c>
      <c r="C94" s="8" t="s">
        <v>128</v>
      </c>
      <c r="D94" s="10">
        <v>44756</v>
      </c>
      <c r="E94" s="11">
        <v>599180</v>
      </c>
      <c r="F94" s="11">
        <v>2800000</v>
      </c>
      <c r="G94" s="8">
        <v>44.67</v>
      </c>
      <c r="H94" s="11">
        <v>62681</v>
      </c>
      <c r="I94" s="8">
        <v>41</v>
      </c>
      <c r="J94" s="11">
        <f t="shared" si="8"/>
        <v>1831.47</v>
      </c>
      <c r="K94" s="13">
        <f t="shared" si="9"/>
        <v>1528.826571005804</v>
      </c>
      <c r="L94" s="9" t="s">
        <v>295</v>
      </c>
      <c r="M94" s="9" t="s">
        <v>296</v>
      </c>
      <c r="N94" s="8" t="s">
        <v>19</v>
      </c>
      <c r="O94" s="8" t="s">
        <v>297</v>
      </c>
      <c r="P94" s="8" t="s">
        <v>298</v>
      </c>
    </row>
    <row r="96" spans="6:7" ht="14.25">
      <c r="F96" s="11">
        <f>SUM(F75:F95)</f>
        <v>11828077</v>
      </c>
      <c r="G96" s="11">
        <f>SUM(G75:G95)</f>
        <v>1379.73</v>
      </c>
    </row>
    <row r="100" spans="1:2" ht="14.25">
      <c r="A100" s="8" t="s">
        <v>308</v>
      </c>
      <c r="B100" s="9" t="s">
        <v>310</v>
      </c>
    </row>
    <row r="101" spans="1:2" ht="14.25">
      <c r="A101" s="8" t="s">
        <v>307</v>
      </c>
      <c r="B101" s="16" t="s">
        <v>311</v>
      </c>
    </row>
    <row r="102" spans="1:2" ht="14.25">
      <c r="A102" s="8" t="s">
        <v>22</v>
      </c>
      <c r="B102" s="9" t="s">
        <v>309</v>
      </c>
    </row>
    <row r="103" spans="1:2" ht="14.25">
      <c r="A103" s="8" t="s">
        <v>21</v>
      </c>
      <c r="B103" s="9" t="s">
        <v>306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Assess2</dc:creator>
  <cp:keywords/>
  <dc:description/>
  <cp:lastModifiedBy>Assess2</cp:lastModifiedBy>
  <dcterms:created xsi:type="dcterms:W3CDTF">2015-06-05T18:17:20Z</dcterms:created>
  <dcterms:modified xsi:type="dcterms:W3CDTF">2023-01-12T21:42:31Z</dcterms:modified>
  <cp:category/>
  <cp:version/>
  <cp:contentType/>
  <cp:contentStatus/>
</cp:coreProperties>
</file>